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485" windowHeight="8925" tabRatio="635" activeTab="2"/>
  </bookViews>
  <sheets>
    <sheet name="Friday Course" sheetId="1" r:id="rId1"/>
    <sheet name="Saturday Course" sheetId="2" r:id="rId2"/>
    <sheet name="Final Tally" sheetId="3" r:id="rId3"/>
  </sheets>
  <definedNames/>
  <calcPr fullCalcOnLoad="1"/>
</workbook>
</file>

<file path=xl/sharedStrings.xml><?xml version="1.0" encoding="utf-8"?>
<sst xmlns="http://schemas.openxmlformats.org/spreadsheetml/2006/main" count="191" uniqueCount="145">
  <si>
    <t>Team</t>
  </si>
  <si>
    <t>Front</t>
  </si>
  <si>
    <t>Back</t>
  </si>
  <si>
    <t>Total</t>
  </si>
  <si>
    <t>Yoot Total</t>
  </si>
  <si>
    <t>Fri. Total</t>
  </si>
  <si>
    <t>Sat Skins</t>
  </si>
  <si>
    <t>Friday Skins</t>
  </si>
  <si>
    <t>Fri Skins</t>
  </si>
  <si>
    <t>Sat. Total</t>
  </si>
  <si>
    <t>Lowest Score  for Hole</t>
  </si>
  <si>
    <t>Number at Lowest Score</t>
  </si>
  <si>
    <t>Under Over</t>
  </si>
  <si>
    <t>Yardage</t>
  </si>
  <si>
    <t>Par</t>
  </si>
  <si>
    <t>Front Nine</t>
  </si>
  <si>
    <t>Back Nine</t>
  </si>
  <si>
    <t>Talent Holes</t>
  </si>
  <si>
    <t>Stats</t>
  </si>
  <si>
    <t>#8 Financing Fancy Pants</t>
  </si>
  <si>
    <t>#14 The High Rollers</t>
  </si>
  <si>
    <t>#9 Big Jim &amp; The Jungle</t>
  </si>
  <si>
    <t>#13 The Duffers</t>
  </si>
  <si>
    <t>#11 Troy &amp; The Trojan Horses</t>
  </si>
  <si>
    <t>#12 The Baiters</t>
  </si>
  <si>
    <t>#7 Drunk Driver Too</t>
  </si>
  <si>
    <t>#6 Bob &amp; the Blackholes II</t>
  </si>
  <si>
    <t>#15 The Geaks</t>
  </si>
  <si>
    <t>#10 Golfers with Big Balls</t>
  </si>
  <si>
    <t>#5 The Bean Counters</t>
  </si>
  <si>
    <t>#2 Alcoholic Zebras</t>
  </si>
  <si>
    <t>#4 Brad &amp; the Ben-Waa's</t>
  </si>
  <si>
    <t>#3 Holes-n-Poles</t>
  </si>
  <si>
    <t>#1 Drunk Drivers</t>
  </si>
  <si>
    <t>Closest to the Pin Hole #3</t>
  </si>
  <si>
    <t xml:space="preserve">Red H. </t>
  </si>
  <si>
    <t>Closest to the Pin Hole #9</t>
  </si>
  <si>
    <t>Paul Gomez</t>
  </si>
  <si>
    <t>Closest to the Pin Hole#13</t>
  </si>
  <si>
    <t>Ron Trexler</t>
  </si>
  <si>
    <t>Closest to the Pin Hole #15</t>
  </si>
  <si>
    <t>Keith Chene</t>
  </si>
  <si>
    <t>Longest Drive Hole# 11</t>
  </si>
  <si>
    <t>Eric Kline</t>
  </si>
  <si>
    <t>Closest Chip Hole #7</t>
  </si>
  <si>
    <t>Geaks</t>
  </si>
  <si>
    <t>#2 - Best Ball</t>
  </si>
  <si>
    <t># Greater than par - 37</t>
  </si>
  <si>
    <t>#5 - Alternate person hit 2</t>
  </si>
  <si>
    <t># of Pars - 174</t>
  </si>
  <si>
    <t>#9 - Back Tees</t>
  </si>
  <si>
    <t># of Birdies - 58</t>
  </si>
  <si>
    <t>#10 - Same club</t>
  </si>
  <si>
    <t># of Eagles - 1</t>
  </si>
  <si>
    <t>#14 - Ladies Tees</t>
  </si>
  <si>
    <t>#17 - Cue Stick</t>
  </si>
  <si>
    <t>1($50)</t>
  </si>
  <si>
    <t>2($100)</t>
  </si>
  <si>
    <t>Ben Bullen</t>
  </si>
  <si>
    <t>Closest to the Pin Hole #7</t>
  </si>
  <si>
    <t>Karen Carrier</t>
  </si>
  <si>
    <t>Closest to the Pin Hole#10</t>
  </si>
  <si>
    <t>Gary Huitson</t>
  </si>
  <si>
    <t>Closest to the Pin Hole #16</t>
  </si>
  <si>
    <t>Todd Sudden</t>
  </si>
  <si>
    <t>Longest Drive Hole# 5</t>
  </si>
  <si>
    <t>Dave Cooper</t>
  </si>
  <si>
    <t>Closest Chip Hole #15</t>
  </si>
  <si>
    <t>Tony Saunders</t>
  </si>
  <si>
    <t>#2 - Cue Stick</t>
  </si>
  <si>
    <t># Greater than par - 47</t>
  </si>
  <si>
    <t>#9 - Best Ball</t>
  </si>
  <si>
    <t># of Pars - 145</t>
  </si>
  <si>
    <t>#11 - Back Tees</t>
  </si>
  <si>
    <t># of Birdies - 54</t>
  </si>
  <si>
    <t>#12 - Ladies Tees</t>
  </si>
  <si>
    <t># of Eagles - 6</t>
  </si>
  <si>
    <t>#17 - Alternate person hit 2</t>
  </si>
  <si>
    <t># 18 - Same Club</t>
  </si>
  <si>
    <t xml:space="preserve">Friday </t>
  </si>
  <si>
    <t>Saturday</t>
  </si>
  <si>
    <t>Total Stats</t>
  </si>
  <si>
    <r>
      <t xml:space="preserve">Closest to the Pin Hole #3 - </t>
    </r>
    <r>
      <rPr>
        <u val="single"/>
        <sz val="11"/>
        <rFont val="Arial"/>
        <family val="2"/>
      </rPr>
      <t>Red H ($25)</t>
    </r>
  </si>
  <si>
    <r>
      <t xml:space="preserve">Closest to the Pin Hole #3 - </t>
    </r>
    <r>
      <rPr>
        <u val="single"/>
        <sz val="11"/>
        <rFont val="Arial"/>
        <family val="2"/>
      </rPr>
      <t>Ben Bullen ($25)</t>
    </r>
  </si>
  <si>
    <t># Greater than par - 84</t>
  </si>
  <si>
    <r>
      <t xml:space="preserve">Closest to the Pin Hole #9 - </t>
    </r>
    <r>
      <rPr>
        <u val="single"/>
        <sz val="11"/>
        <rFont val="Arial"/>
        <family val="2"/>
      </rPr>
      <t>Paul Gomez ($25)</t>
    </r>
  </si>
  <si>
    <r>
      <t xml:space="preserve">Closest to the Pin Hole #7 - </t>
    </r>
    <r>
      <rPr>
        <u val="single"/>
        <sz val="11"/>
        <rFont val="Arial"/>
        <family val="2"/>
      </rPr>
      <t>Karen Carrier ($25)</t>
    </r>
  </si>
  <si>
    <t># of Pars - 319</t>
  </si>
  <si>
    <r>
      <t xml:space="preserve">Closest to the Pin Hole#13 - </t>
    </r>
    <r>
      <rPr>
        <u val="single"/>
        <sz val="11"/>
        <rFont val="Arial"/>
        <family val="2"/>
      </rPr>
      <t>Ron Trexler ($25)</t>
    </r>
  </si>
  <si>
    <r>
      <t xml:space="preserve">Closest to the Pin Hole#10 - </t>
    </r>
    <r>
      <rPr>
        <u val="single"/>
        <sz val="11"/>
        <rFont val="Arial"/>
        <family val="2"/>
      </rPr>
      <t>Gary Huitson ($25)</t>
    </r>
  </si>
  <si>
    <t># of Birdies - 112</t>
  </si>
  <si>
    <r>
      <t xml:space="preserve">Closest to the Pin Hole #15 - </t>
    </r>
    <r>
      <rPr>
        <u val="single"/>
        <sz val="11"/>
        <rFont val="Arial"/>
        <family val="2"/>
      </rPr>
      <t>Keith Chene ($25)</t>
    </r>
  </si>
  <si>
    <r>
      <t xml:space="preserve">Closest to the Pin Hole #16 - </t>
    </r>
    <r>
      <rPr>
        <u val="single"/>
        <sz val="11"/>
        <rFont val="Arial"/>
        <family val="2"/>
      </rPr>
      <t xml:space="preserve"> Todd Suddon ($25)</t>
    </r>
  </si>
  <si>
    <t># of Eagles - 7</t>
  </si>
  <si>
    <r>
      <t xml:space="preserve">Longest Drive Hole# 11 - </t>
    </r>
    <r>
      <rPr>
        <u val="single"/>
        <sz val="11"/>
        <rFont val="Arial"/>
        <family val="2"/>
      </rPr>
      <t>Eric Klein ($25)</t>
    </r>
  </si>
  <si>
    <r>
      <t xml:space="preserve">Longest Drive Hole# 5 - </t>
    </r>
    <r>
      <rPr>
        <u val="single"/>
        <sz val="11"/>
        <rFont val="Arial"/>
        <family val="2"/>
      </rPr>
      <t xml:space="preserve"> Dave Cooper ($25)</t>
    </r>
  </si>
  <si>
    <r>
      <t xml:space="preserve">Closest Chip Hole #7 - </t>
    </r>
    <r>
      <rPr>
        <u val="single"/>
        <sz val="11"/>
        <rFont val="Arial"/>
        <family val="2"/>
      </rPr>
      <t xml:space="preserve"> The Geaks ($25)</t>
    </r>
  </si>
  <si>
    <r>
      <t xml:space="preserve">Closest Chip Hole #15 - </t>
    </r>
    <r>
      <rPr>
        <u val="single"/>
        <sz val="11"/>
        <rFont val="Arial"/>
        <family val="2"/>
      </rPr>
      <t>Tony Saunders ($25)</t>
    </r>
  </si>
  <si>
    <t>1($75)</t>
  </si>
  <si>
    <t>POS</t>
  </si>
  <si>
    <t>Over Under</t>
  </si>
  <si>
    <t>Feast or Famine #3</t>
  </si>
  <si>
    <t>Feast or Famine #16</t>
  </si>
  <si>
    <t>1*</t>
  </si>
  <si>
    <t>Drunk Drivers</t>
  </si>
  <si>
    <t>1. Mark Buckhave</t>
  </si>
  <si>
    <t>1. Duffers</t>
  </si>
  <si>
    <t>The Bean Counters</t>
  </si>
  <si>
    <t>2. Kelly Day</t>
  </si>
  <si>
    <t>2. Mark Buckhave</t>
  </si>
  <si>
    <t>Holes-n-Poles</t>
  </si>
  <si>
    <t>3. Eric Klein</t>
  </si>
  <si>
    <t>3.  Jim Hartfield</t>
  </si>
  <si>
    <t>Brad &amp; the Ben-Waa's</t>
  </si>
  <si>
    <t>4. Kevin Kotenko</t>
  </si>
  <si>
    <t>4. Ed Kratz</t>
  </si>
  <si>
    <t>Alcoholic Zebras</t>
  </si>
  <si>
    <t>5. Rick Rots</t>
  </si>
  <si>
    <t>5. Kevin Lee</t>
  </si>
  <si>
    <t>Drunk Driver Too</t>
  </si>
  <si>
    <t>6. Ben Bullen</t>
  </si>
  <si>
    <t>6. Gary Huitson</t>
  </si>
  <si>
    <t>Golfers with Big Balls</t>
  </si>
  <si>
    <t>$50 each</t>
  </si>
  <si>
    <t>7. Kevin Kotenko</t>
  </si>
  <si>
    <t>The Baiters</t>
  </si>
  <si>
    <t>8. Randy Gomez</t>
  </si>
  <si>
    <t>Financing Fancy Pants</t>
  </si>
  <si>
    <t>9. Rob Roy</t>
  </si>
  <si>
    <t>The Geaks</t>
  </si>
  <si>
    <t>10. Mark Shuttleworth</t>
  </si>
  <si>
    <t>The Duffers</t>
  </si>
  <si>
    <t>11. Rick Rots</t>
  </si>
  <si>
    <t>Bob &amp; the Blackholes II</t>
  </si>
  <si>
    <t>12. Kevin Carrier</t>
  </si>
  <si>
    <t>The High Rollers</t>
  </si>
  <si>
    <t>13. Shelly Chene</t>
  </si>
  <si>
    <t>Troy &amp; The Trojan Horses</t>
  </si>
  <si>
    <t>14. Jeff Morris</t>
  </si>
  <si>
    <t>Big Jim &amp; The Jungle</t>
  </si>
  <si>
    <t>DNF</t>
  </si>
  <si>
    <t>$21.00 Each</t>
  </si>
  <si>
    <t>*Determined in two hole playoff (hole #1 &amp; 2) ($200)</t>
  </si>
  <si>
    <r>
      <t>Pink ball Winner</t>
    </r>
    <r>
      <rPr>
        <sz val="10"/>
        <rFont val="Arial"/>
        <family val="0"/>
      </rPr>
      <t xml:space="preserve"> - </t>
    </r>
    <r>
      <rPr>
        <u val="single"/>
        <sz val="10"/>
        <rFont val="Arial"/>
        <family val="2"/>
      </rPr>
      <t>Financial Fancy Pants ($160)</t>
    </r>
  </si>
  <si>
    <t>Determined in Putt off with The Geaks &amp; The Alcoholic Zebras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</si>
</sst>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Technical"/>
      <family val="4"/>
    </font>
    <font>
      <sz val="14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/>
    </border>
    <border>
      <left style="thick"/>
      <right style="thin"/>
      <top style="double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4" borderId="2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5" borderId="27" xfId="0" applyFont="1" applyFill="1" applyBorder="1" applyAlignment="1">
      <alignment/>
    </xf>
    <xf numFmtId="0" fontId="2" fillId="5" borderId="28" xfId="0" applyFont="1" applyFill="1" applyBorder="1" applyAlignment="1">
      <alignment/>
    </xf>
    <xf numFmtId="0" fontId="2" fillId="5" borderId="29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2" fillId="5" borderId="30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31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4" borderId="30" xfId="0" applyFont="1" applyFill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34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22</xdr:row>
      <xdr:rowOff>209550</xdr:rowOff>
    </xdr:from>
    <xdr:to>
      <xdr:col>12</xdr:col>
      <xdr:colOff>133350</xdr:colOff>
      <xdr:row>28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5895975"/>
          <a:ext cx="13430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23</xdr:row>
      <xdr:rowOff>123825</xdr:rowOff>
    </xdr:from>
    <xdr:to>
      <xdr:col>13</xdr:col>
      <xdr:colOff>0</xdr:colOff>
      <xdr:row>28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5848350"/>
          <a:ext cx="13430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17</xdr:row>
      <xdr:rowOff>104775</xdr:rowOff>
    </xdr:from>
    <xdr:to>
      <xdr:col>14</xdr:col>
      <xdr:colOff>257175</xdr:colOff>
      <xdr:row>27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4762500"/>
          <a:ext cx="23431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="75" zoomScaleNormal="75" workbookViewId="0" topLeftCell="A1">
      <selection activeCell="B14" sqref="B14"/>
    </sheetView>
  </sheetViews>
  <sheetFormatPr defaultColWidth="9.140625" defaultRowHeight="12.75"/>
  <cols>
    <col min="1" max="1" width="32.140625" style="0" customWidth="1"/>
    <col min="2" max="2" width="4.57421875" style="0" customWidth="1"/>
    <col min="3" max="4" width="4.7109375" style="0" customWidth="1"/>
    <col min="5" max="5" width="4.8515625" style="0" customWidth="1"/>
    <col min="6" max="10" width="4.7109375" style="0" customWidth="1"/>
    <col min="11" max="11" width="6.7109375" style="0" customWidth="1"/>
    <col min="12" max="20" width="4.7109375" style="0" customWidth="1"/>
    <col min="21" max="21" width="6.57421875" style="0" customWidth="1"/>
    <col min="22" max="24" width="7.7109375" style="0" customWidth="1"/>
    <col min="26" max="26" width="11.421875" style="0" bestFit="1" customWidth="1"/>
  </cols>
  <sheetData>
    <row r="1" spans="2:20" ht="13.5" thickBot="1">
      <c r="B1" s="89" t="s">
        <v>15</v>
      </c>
      <c r="C1" s="90"/>
      <c r="D1" s="90"/>
      <c r="E1" s="90"/>
      <c r="F1" s="90"/>
      <c r="G1" s="90"/>
      <c r="H1" s="90"/>
      <c r="I1" s="90"/>
      <c r="J1" s="91"/>
      <c r="L1" s="89" t="s">
        <v>16</v>
      </c>
      <c r="M1" s="90"/>
      <c r="N1" s="90"/>
      <c r="O1" s="90"/>
      <c r="P1" s="90"/>
      <c r="Q1" s="90"/>
      <c r="R1" s="90"/>
      <c r="S1" s="90"/>
      <c r="T1" s="91"/>
    </row>
    <row r="2" spans="1:24" ht="30" customHeight="1" thickTop="1">
      <c r="A2" s="40"/>
      <c r="B2" s="61">
        <v>1</v>
      </c>
      <c r="C2" s="62">
        <v>2</v>
      </c>
      <c r="D2" s="62">
        <v>3</v>
      </c>
      <c r="E2" s="62">
        <v>4</v>
      </c>
      <c r="F2" s="62">
        <v>5</v>
      </c>
      <c r="G2" s="62">
        <v>6</v>
      </c>
      <c r="H2" s="62">
        <v>7</v>
      </c>
      <c r="I2" s="62">
        <v>8</v>
      </c>
      <c r="J2" s="62">
        <v>9</v>
      </c>
      <c r="K2" s="18" t="s">
        <v>1</v>
      </c>
      <c r="L2" s="62">
        <v>10</v>
      </c>
      <c r="M2" s="62">
        <v>11</v>
      </c>
      <c r="N2" s="62">
        <v>12</v>
      </c>
      <c r="O2" s="62">
        <v>13</v>
      </c>
      <c r="P2" s="62">
        <v>14</v>
      </c>
      <c r="Q2" s="62">
        <v>15</v>
      </c>
      <c r="R2" s="62">
        <v>16</v>
      </c>
      <c r="S2" s="62">
        <v>17</v>
      </c>
      <c r="T2" s="62">
        <v>18</v>
      </c>
      <c r="U2" s="18" t="s">
        <v>2</v>
      </c>
      <c r="V2" s="41" t="s">
        <v>3</v>
      </c>
      <c r="W2" s="45"/>
      <c r="X2" s="43"/>
    </row>
    <row r="3" spans="1:24" ht="14.25" customHeight="1">
      <c r="A3" s="21" t="s">
        <v>13</v>
      </c>
      <c r="B3" s="66">
        <v>340</v>
      </c>
      <c r="C3" s="14">
        <v>380</v>
      </c>
      <c r="D3" s="14">
        <v>166</v>
      </c>
      <c r="E3" s="14">
        <v>422</v>
      </c>
      <c r="F3" s="14">
        <v>527</v>
      </c>
      <c r="G3" s="14">
        <v>442</v>
      </c>
      <c r="H3" s="14">
        <v>600</v>
      </c>
      <c r="I3" s="14">
        <v>424</v>
      </c>
      <c r="J3" s="14">
        <v>159</v>
      </c>
      <c r="K3" s="14">
        <v>3460</v>
      </c>
      <c r="L3" s="14">
        <v>346</v>
      </c>
      <c r="M3" s="14">
        <v>499</v>
      </c>
      <c r="N3" s="14">
        <v>328</v>
      </c>
      <c r="O3" s="14">
        <v>199</v>
      </c>
      <c r="P3" s="14">
        <v>309</v>
      </c>
      <c r="Q3" s="14">
        <v>221</v>
      </c>
      <c r="R3" s="14">
        <v>379</v>
      </c>
      <c r="S3" s="14">
        <v>513</v>
      </c>
      <c r="T3" s="14">
        <v>333</v>
      </c>
      <c r="U3" s="14">
        <f>SUM(L3:T3)</f>
        <v>3127</v>
      </c>
      <c r="V3" s="42">
        <f>SUM(U3,K3)</f>
        <v>6587</v>
      </c>
      <c r="W3" s="45"/>
      <c r="X3" s="43"/>
    </row>
    <row r="4" spans="1:24" ht="14.25" customHeight="1" thickBot="1">
      <c r="A4" s="21" t="s">
        <v>14</v>
      </c>
      <c r="B4" s="66">
        <v>4</v>
      </c>
      <c r="C4" s="14">
        <v>4</v>
      </c>
      <c r="D4" s="14">
        <v>3</v>
      </c>
      <c r="E4" s="14">
        <v>4</v>
      </c>
      <c r="F4" s="14">
        <v>5</v>
      </c>
      <c r="G4" s="14">
        <v>4</v>
      </c>
      <c r="H4" s="14">
        <v>5</v>
      </c>
      <c r="I4" s="14">
        <v>4</v>
      </c>
      <c r="J4" s="14">
        <v>3</v>
      </c>
      <c r="K4" s="14">
        <v>36</v>
      </c>
      <c r="L4" s="14">
        <v>4</v>
      </c>
      <c r="M4" s="14">
        <v>5</v>
      </c>
      <c r="N4" s="14">
        <v>4</v>
      </c>
      <c r="O4" s="14">
        <v>3</v>
      </c>
      <c r="P4" s="14">
        <v>4</v>
      </c>
      <c r="Q4" s="14">
        <v>3</v>
      </c>
      <c r="R4" s="14">
        <v>4</v>
      </c>
      <c r="S4" s="14">
        <v>5</v>
      </c>
      <c r="T4" s="14">
        <v>4</v>
      </c>
      <c r="U4" s="14">
        <f>SUM(L4:T4)</f>
        <v>36</v>
      </c>
      <c r="V4" s="42">
        <f>SUM(K4,U4)</f>
        <v>72</v>
      </c>
      <c r="W4" s="46"/>
      <c r="X4" s="44"/>
    </row>
    <row r="5" spans="1:24" ht="30" customHeight="1" thickBot="1" thickTop="1">
      <c r="A5" s="22" t="s">
        <v>0</v>
      </c>
      <c r="B5" s="35"/>
      <c r="C5" s="15"/>
      <c r="D5" s="15"/>
      <c r="E5" s="15"/>
      <c r="F5" s="15"/>
      <c r="G5" s="15"/>
      <c r="H5" s="15"/>
      <c r="I5" s="15"/>
      <c r="J5" s="15"/>
      <c r="K5" s="16"/>
      <c r="L5" s="15"/>
      <c r="M5" s="15"/>
      <c r="N5" s="15"/>
      <c r="O5" s="15"/>
      <c r="P5" s="15"/>
      <c r="Q5" s="15"/>
      <c r="R5" s="15"/>
      <c r="S5" s="15"/>
      <c r="T5" s="15"/>
      <c r="U5" s="16"/>
      <c r="V5" s="17"/>
      <c r="W5" s="19" t="s">
        <v>12</v>
      </c>
      <c r="X5" s="20" t="s">
        <v>7</v>
      </c>
    </row>
    <row r="6" spans="1:26" ht="19.5" customHeight="1" thickTop="1">
      <c r="A6" s="67" t="s">
        <v>19</v>
      </c>
      <c r="B6" s="36">
        <v>4</v>
      </c>
      <c r="C6" s="27">
        <v>5</v>
      </c>
      <c r="D6" s="27">
        <v>3</v>
      </c>
      <c r="E6" s="27">
        <v>4</v>
      </c>
      <c r="F6" s="27">
        <v>4</v>
      </c>
      <c r="G6" s="27">
        <v>4</v>
      </c>
      <c r="H6" s="27">
        <v>5</v>
      </c>
      <c r="I6" s="27">
        <v>3</v>
      </c>
      <c r="J6" s="27">
        <v>3</v>
      </c>
      <c r="K6" s="28">
        <v>35</v>
      </c>
      <c r="L6" s="27">
        <v>5</v>
      </c>
      <c r="M6" s="27">
        <v>5</v>
      </c>
      <c r="N6" s="27">
        <v>4</v>
      </c>
      <c r="O6" s="27">
        <v>3</v>
      </c>
      <c r="P6" s="27">
        <v>5</v>
      </c>
      <c r="Q6" s="27">
        <v>3</v>
      </c>
      <c r="R6" s="27">
        <v>4</v>
      </c>
      <c r="S6" s="27">
        <v>5</v>
      </c>
      <c r="T6" s="27">
        <v>4</v>
      </c>
      <c r="U6" s="28">
        <f aca="true" t="shared" si="0" ref="U6:U16">SUM(L6:T6)</f>
        <v>38</v>
      </c>
      <c r="V6" s="29">
        <f>K6+U6</f>
        <v>73</v>
      </c>
      <c r="W6" s="47">
        <f>V6-72</f>
        <v>1</v>
      </c>
      <c r="X6" s="48"/>
      <c r="Z6" s="13"/>
    </row>
    <row r="7" spans="1:26" ht="21" customHeight="1">
      <c r="A7" s="68" t="s">
        <v>20</v>
      </c>
      <c r="B7" s="36">
        <v>5</v>
      </c>
      <c r="C7" s="27">
        <v>6</v>
      </c>
      <c r="D7" s="27">
        <v>4</v>
      </c>
      <c r="E7" s="27">
        <v>3</v>
      </c>
      <c r="F7" s="27">
        <v>5</v>
      </c>
      <c r="G7" s="27">
        <v>4</v>
      </c>
      <c r="H7" s="27">
        <v>6</v>
      </c>
      <c r="I7" s="27">
        <v>5</v>
      </c>
      <c r="J7" s="27">
        <v>3</v>
      </c>
      <c r="K7" s="28">
        <v>41</v>
      </c>
      <c r="L7" s="27">
        <v>4</v>
      </c>
      <c r="M7" s="27">
        <v>4</v>
      </c>
      <c r="N7" s="27">
        <v>4</v>
      </c>
      <c r="O7" s="27">
        <v>3</v>
      </c>
      <c r="P7" s="27">
        <v>4</v>
      </c>
      <c r="Q7" s="27">
        <v>4</v>
      </c>
      <c r="R7" s="27">
        <v>4</v>
      </c>
      <c r="S7" s="27">
        <v>5</v>
      </c>
      <c r="T7" s="27">
        <v>5</v>
      </c>
      <c r="U7" s="28">
        <f t="shared" si="0"/>
        <v>37</v>
      </c>
      <c r="V7" s="29">
        <f aca="true" t="shared" si="1" ref="V7:V16">K7+U7</f>
        <v>78</v>
      </c>
      <c r="W7" s="28">
        <f aca="true" t="shared" si="2" ref="W7:W20">V7-72</f>
        <v>6</v>
      </c>
      <c r="X7" s="23"/>
      <c r="Z7" s="13"/>
    </row>
    <row r="8" spans="1:26" ht="20.25" customHeight="1">
      <c r="A8" s="68" t="s">
        <v>21</v>
      </c>
      <c r="B8" s="37">
        <v>4</v>
      </c>
      <c r="C8" s="30">
        <v>7</v>
      </c>
      <c r="D8" s="30">
        <v>3</v>
      </c>
      <c r="E8" s="30">
        <v>4</v>
      </c>
      <c r="F8" s="30">
        <v>4</v>
      </c>
      <c r="G8" s="30">
        <v>5</v>
      </c>
      <c r="H8" s="30">
        <v>5</v>
      </c>
      <c r="I8" s="30">
        <v>4</v>
      </c>
      <c r="J8" s="30">
        <v>3</v>
      </c>
      <c r="K8" s="28">
        <v>39</v>
      </c>
      <c r="L8" s="30">
        <v>4</v>
      </c>
      <c r="M8" s="30">
        <v>4</v>
      </c>
      <c r="N8" s="30">
        <v>4</v>
      </c>
      <c r="O8" s="30">
        <v>3</v>
      </c>
      <c r="P8" s="30">
        <v>5</v>
      </c>
      <c r="Q8" s="30">
        <v>4</v>
      </c>
      <c r="R8" s="30">
        <v>4</v>
      </c>
      <c r="S8" s="30">
        <v>5</v>
      </c>
      <c r="T8" s="30">
        <v>4</v>
      </c>
      <c r="U8" s="28">
        <f t="shared" si="0"/>
        <v>37</v>
      </c>
      <c r="V8" s="29">
        <f t="shared" si="1"/>
        <v>76</v>
      </c>
      <c r="W8" s="28">
        <f t="shared" si="2"/>
        <v>4</v>
      </c>
      <c r="X8" s="24"/>
      <c r="Z8" s="13"/>
    </row>
    <row r="9" spans="1:26" ht="20.25" customHeight="1">
      <c r="A9" s="68" t="s">
        <v>22</v>
      </c>
      <c r="B9" s="37">
        <v>5</v>
      </c>
      <c r="C9" s="30">
        <v>5</v>
      </c>
      <c r="D9" s="30">
        <v>4</v>
      </c>
      <c r="E9" s="30">
        <v>4</v>
      </c>
      <c r="F9" s="30">
        <v>5</v>
      </c>
      <c r="G9" s="30">
        <v>4</v>
      </c>
      <c r="H9" s="30">
        <v>5</v>
      </c>
      <c r="I9" s="30">
        <v>4</v>
      </c>
      <c r="J9" s="30">
        <v>3</v>
      </c>
      <c r="K9" s="28">
        <v>39</v>
      </c>
      <c r="L9" s="30">
        <v>4</v>
      </c>
      <c r="M9" s="30">
        <v>6</v>
      </c>
      <c r="N9" s="30">
        <v>4</v>
      </c>
      <c r="O9" s="30">
        <v>4</v>
      </c>
      <c r="P9" s="30">
        <v>3</v>
      </c>
      <c r="Q9" s="30">
        <v>3</v>
      </c>
      <c r="R9" s="30">
        <v>4</v>
      </c>
      <c r="S9" s="30">
        <v>5</v>
      </c>
      <c r="T9" s="30">
        <v>4</v>
      </c>
      <c r="U9" s="28">
        <f t="shared" si="0"/>
        <v>37</v>
      </c>
      <c r="V9" s="29">
        <f t="shared" si="1"/>
        <v>76</v>
      </c>
      <c r="W9" s="28">
        <f t="shared" si="2"/>
        <v>4</v>
      </c>
      <c r="X9" s="24"/>
      <c r="Z9" s="13"/>
    </row>
    <row r="10" spans="1:26" ht="20.25" customHeight="1">
      <c r="A10" s="68" t="s">
        <v>23</v>
      </c>
      <c r="B10" s="37">
        <v>3</v>
      </c>
      <c r="C10" s="30">
        <v>6</v>
      </c>
      <c r="D10" s="30">
        <v>4</v>
      </c>
      <c r="E10" s="30">
        <v>5</v>
      </c>
      <c r="F10" s="30">
        <v>7</v>
      </c>
      <c r="G10" s="30">
        <v>4</v>
      </c>
      <c r="H10" s="30">
        <v>5</v>
      </c>
      <c r="I10" s="30">
        <v>4</v>
      </c>
      <c r="J10" s="30">
        <v>3</v>
      </c>
      <c r="K10" s="28">
        <v>41</v>
      </c>
      <c r="L10" s="30">
        <v>3</v>
      </c>
      <c r="M10" s="30">
        <v>4</v>
      </c>
      <c r="N10" s="30">
        <v>4</v>
      </c>
      <c r="O10" s="30">
        <v>3</v>
      </c>
      <c r="P10" s="30">
        <v>4</v>
      </c>
      <c r="Q10" s="30">
        <v>3</v>
      </c>
      <c r="R10" s="30">
        <v>4</v>
      </c>
      <c r="S10" s="30">
        <v>5</v>
      </c>
      <c r="T10" s="30">
        <v>4</v>
      </c>
      <c r="U10" s="28">
        <f t="shared" si="0"/>
        <v>34</v>
      </c>
      <c r="V10" s="29">
        <f t="shared" si="1"/>
        <v>75</v>
      </c>
      <c r="W10" s="28">
        <f t="shared" si="2"/>
        <v>3</v>
      </c>
      <c r="X10" s="24"/>
      <c r="Z10" s="13"/>
    </row>
    <row r="11" spans="1:26" ht="20.25" customHeight="1">
      <c r="A11" s="68" t="s">
        <v>24</v>
      </c>
      <c r="B11" s="37">
        <v>4</v>
      </c>
      <c r="C11" s="30">
        <v>5</v>
      </c>
      <c r="D11" s="30">
        <v>3</v>
      </c>
      <c r="E11" s="30">
        <v>4</v>
      </c>
      <c r="F11" s="30">
        <v>5</v>
      </c>
      <c r="G11" s="30">
        <v>5</v>
      </c>
      <c r="H11" s="30">
        <v>5</v>
      </c>
      <c r="I11" s="30">
        <v>4</v>
      </c>
      <c r="J11" s="30">
        <v>3</v>
      </c>
      <c r="K11" s="28">
        <v>38</v>
      </c>
      <c r="L11" s="30">
        <v>4</v>
      </c>
      <c r="M11" s="30">
        <v>4</v>
      </c>
      <c r="N11" s="30">
        <v>3</v>
      </c>
      <c r="O11" s="30">
        <v>4</v>
      </c>
      <c r="P11" s="30">
        <v>5</v>
      </c>
      <c r="Q11" s="30">
        <v>3</v>
      </c>
      <c r="R11" s="30">
        <v>4</v>
      </c>
      <c r="S11" s="30">
        <v>5</v>
      </c>
      <c r="T11" s="30">
        <v>4</v>
      </c>
      <c r="U11" s="28">
        <f t="shared" si="0"/>
        <v>36</v>
      </c>
      <c r="V11" s="29">
        <f t="shared" si="1"/>
        <v>74</v>
      </c>
      <c r="W11" s="28">
        <f t="shared" si="2"/>
        <v>2</v>
      </c>
      <c r="X11" s="24"/>
      <c r="Z11" s="13"/>
    </row>
    <row r="12" spans="1:26" ht="20.25" customHeight="1">
      <c r="A12" s="68" t="s">
        <v>25</v>
      </c>
      <c r="B12" s="37">
        <v>5</v>
      </c>
      <c r="C12" s="30">
        <v>5</v>
      </c>
      <c r="D12" s="30">
        <v>2</v>
      </c>
      <c r="E12" s="30">
        <v>4</v>
      </c>
      <c r="F12" s="30">
        <v>5</v>
      </c>
      <c r="G12" s="30">
        <v>5</v>
      </c>
      <c r="H12" s="30">
        <v>5</v>
      </c>
      <c r="I12" s="30">
        <v>4</v>
      </c>
      <c r="J12" s="30">
        <v>3</v>
      </c>
      <c r="K12" s="28">
        <v>38</v>
      </c>
      <c r="L12" s="30">
        <v>4</v>
      </c>
      <c r="M12" s="30">
        <v>5</v>
      </c>
      <c r="N12" s="30">
        <v>4</v>
      </c>
      <c r="O12" s="30">
        <v>3</v>
      </c>
      <c r="P12" s="30">
        <v>3</v>
      </c>
      <c r="Q12" s="30">
        <v>3</v>
      </c>
      <c r="R12" s="30">
        <v>3</v>
      </c>
      <c r="S12" s="30">
        <v>5</v>
      </c>
      <c r="T12" s="30">
        <v>4</v>
      </c>
      <c r="U12" s="28">
        <f t="shared" si="0"/>
        <v>34</v>
      </c>
      <c r="V12" s="29">
        <f t="shared" si="1"/>
        <v>72</v>
      </c>
      <c r="W12" s="28">
        <f t="shared" si="2"/>
        <v>0</v>
      </c>
      <c r="X12" s="24" t="s">
        <v>56</v>
      </c>
      <c r="Z12" s="13"/>
    </row>
    <row r="13" spans="1:26" ht="20.25" customHeight="1">
      <c r="A13" s="68" t="s">
        <v>26</v>
      </c>
      <c r="B13" s="37">
        <v>4</v>
      </c>
      <c r="C13" s="30">
        <v>5</v>
      </c>
      <c r="D13" s="30">
        <v>2</v>
      </c>
      <c r="E13" s="30">
        <v>4</v>
      </c>
      <c r="F13" s="30">
        <v>5</v>
      </c>
      <c r="G13" s="30">
        <v>4</v>
      </c>
      <c r="H13" s="30">
        <v>5</v>
      </c>
      <c r="I13" s="30">
        <v>3</v>
      </c>
      <c r="J13" s="30">
        <v>3</v>
      </c>
      <c r="K13" s="28">
        <v>35</v>
      </c>
      <c r="L13" s="30">
        <v>4</v>
      </c>
      <c r="M13" s="30">
        <v>5</v>
      </c>
      <c r="N13" s="30">
        <v>3</v>
      </c>
      <c r="O13" s="30">
        <v>3</v>
      </c>
      <c r="P13" s="30">
        <v>4</v>
      </c>
      <c r="Q13" s="30">
        <v>2</v>
      </c>
      <c r="R13" s="30">
        <v>5</v>
      </c>
      <c r="S13" s="30">
        <v>7</v>
      </c>
      <c r="T13" s="30">
        <v>3</v>
      </c>
      <c r="U13" s="28">
        <f t="shared" si="0"/>
        <v>36</v>
      </c>
      <c r="V13" s="29">
        <f t="shared" si="1"/>
        <v>71</v>
      </c>
      <c r="W13" s="28">
        <f t="shared" si="2"/>
        <v>-1</v>
      </c>
      <c r="X13" s="24"/>
      <c r="Z13" s="13"/>
    </row>
    <row r="14" spans="1:26" ht="20.25" customHeight="1">
      <c r="A14" s="68" t="s">
        <v>27</v>
      </c>
      <c r="B14" s="38">
        <v>4</v>
      </c>
      <c r="C14" s="31">
        <v>6</v>
      </c>
      <c r="D14" s="31">
        <v>3</v>
      </c>
      <c r="E14" s="31">
        <v>4</v>
      </c>
      <c r="F14" s="31">
        <v>5</v>
      </c>
      <c r="G14" s="31">
        <v>3</v>
      </c>
      <c r="H14" s="31">
        <v>6</v>
      </c>
      <c r="I14" s="31">
        <v>4</v>
      </c>
      <c r="J14" s="31">
        <v>2</v>
      </c>
      <c r="K14" s="28">
        <v>37</v>
      </c>
      <c r="L14" s="31">
        <v>4</v>
      </c>
      <c r="M14" s="31">
        <v>4</v>
      </c>
      <c r="N14" s="31">
        <v>4</v>
      </c>
      <c r="O14" s="31">
        <v>2</v>
      </c>
      <c r="P14" s="31">
        <v>4</v>
      </c>
      <c r="Q14" s="31">
        <v>3</v>
      </c>
      <c r="R14" s="31">
        <v>4</v>
      </c>
      <c r="S14" s="31">
        <v>5</v>
      </c>
      <c r="T14" s="31">
        <v>4</v>
      </c>
      <c r="U14" s="28">
        <f t="shared" si="0"/>
        <v>34</v>
      </c>
      <c r="V14" s="29">
        <f t="shared" si="1"/>
        <v>71</v>
      </c>
      <c r="W14" s="28">
        <f t="shared" si="2"/>
        <v>-1</v>
      </c>
      <c r="X14" s="24" t="s">
        <v>56</v>
      </c>
      <c r="Z14" s="13"/>
    </row>
    <row r="15" spans="1:26" ht="21" customHeight="1">
      <c r="A15" s="68" t="s">
        <v>28</v>
      </c>
      <c r="B15" s="37">
        <v>4</v>
      </c>
      <c r="C15" s="30">
        <v>4</v>
      </c>
      <c r="D15" s="30">
        <v>4</v>
      </c>
      <c r="E15" s="30">
        <v>4</v>
      </c>
      <c r="F15" s="30">
        <v>5</v>
      </c>
      <c r="G15" s="30">
        <v>4</v>
      </c>
      <c r="H15" s="30">
        <v>5</v>
      </c>
      <c r="I15" s="30">
        <v>4</v>
      </c>
      <c r="J15" s="30">
        <v>3</v>
      </c>
      <c r="K15" s="28">
        <v>37</v>
      </c>
      <c r="L15" s="30">
        <v>3</v>
      </c>
      <c r="M15" s="30">
        <v>4</v>
      </c>
      <c r="N15" s="30">
        <v>3</v>
      </c>
      <c r="O15" s="30">
        <v>3</v>
      </c>
      <c r="P15" s="30">
        <v>4</v>
      </c>
      <c r="Q15" s="30">
        <v>3</v>
      </c>
      <c r="R15" s="30">
        <v>4</v>
      </c>
      <c r="S15" s="30">
        <v>5</v>
      </c>
      <c r="T15" s="30">
        <v>4</v>
      </c>
      <c r="U15" s="28">
        <f t="shared" si="0"/>
        <v>33</v>
      </c>
      <c r="V15" s="29">
        <f t="shared" si="1"/>
        <v>70</v>
      </c>
      <c r="W15" s="28">
        <f t="shared" si="2"/>
        <v>-2</v>
      </c>
      <c r="X15" s="24"/>
      <c r="Z15" s="13"/>
    </row>
    <row r="16" spans="1:26" ht="21" customHeight="1">
      <c r="A16" s="68" t="s">
        <v>29</v>
      </c>
      <c r="B16" s="37">
        <v>4</v>
      </c>
      <c r="C16" s="30">
        <v>4</v>
      </c>
      <c r="D16" s="30">
        <v>3</v>
      </c>
      <c r="E16" s="30">
        <v>4</v>
      </c>
      <c r="F16" s="30">
        <v>5</v>
      </c>
      <c r="G16" s="30">
        <v>4</v>
      </c>
      <c r="H16" s="30">
        <v>5</v>
      </c>
      <c r="I16" s="30">
        <v>3</v>
      </c>
      <c r="J16" s="30">
        <v>3</v>
      </c>
      <c r="K16" s="28">
        <v>35</v>
      </c>
      <c r="L16" s="30">
        <v>4</v>
      </c>
      <c r="M16" s="30">
        <v>4</v>
      </c>
      <c r="N16" s="30">
        <v>3</v>
      </c>
      <c r="O16" s="30">
        <v>3</v>
      </c>
      <c r="P16" s="30">
        <v>3</v>
      </c>
      <c r="Q16" s="30">
        <v>3</v>
      </c>
      <c r="R16" s="30">
        <v>4</v>
      </c>
      <c r="S16" s="30">
        <v>4</v>
      </c>
      <c r="T16" s="30">
        <v>4</v>
      </c>
      <c r="U16" s="28">
        <f t="shared" si="0"/>
        <v>32</v>
      </c>
      <c r="V16" s="29">
        <f t="shared" si="1"/>
        <v>67</v>
      </c>
      <c r="W16" s="28">
        <f t="shared" si="2"/>
        <v>-5</v>
      </c>
      <c r="X16" s="24" t="s">
        <v>56</v>
      </c>
      <c r="Z16" s="13"/>
    </row>
    <row r="17" spans="1:26" ht="21" customHeight="1">
      <c r="A17" s="68" t="s">
        <v>30</v>
      </c>
      <c r="B17" s="37">
        <v>3</v>
      </c>
      <c r="C17" s="30">
        <v>4</v>
      </c>
      <c r="D17" s="30">
        <v>2</v>
      </c>
      <c r="E17" s="30">
        <v>5</v>
      </c>
      <c r="F17" s="30">
        <v>5</v>
      </c>
      <c r="G17" s="30">
        <v>4</v>
      </c>
      <c r="H17" s="30">
        <v>5</v>
      </c>
      <c r="I17" s="30">
        <v>3</v>
      </c>
      <c r="J17" s="30">
        <v>2</v>
      </c>
      <c r="K17" s="28">
        <v>33</v>
      </c>
      <c r="L17" s="30">
        <v>3</v>
      </c>
      <c r="M17" s="30">
        <v>5</v>
      </c>
      <c r="N17" s="30">
        <v>4</v>
      </c>
      <c r="O17" s="30">
        <v>3</v>
      </c>
      <c r="P17" s="30">
        <v>4</v>
      </c>
      <c r="Q17" s="30">
        <v>2</v>
      </c>
      <c r="R17" s="30">
        <v>4</v>
      </c>
      <c r="S17" s="30">
        <v>5</v>
      </c>
      <c r="T17" s="30">
        <v>4</v>
      </c>
      <c r="U17" s="28">
        <f>SUM(L17:T17)</f>
        <v>34</v>
      </c>
      <c r="V17" s="29">
        <f>K17+U17</f>
        <v>67</v>
      </c>
      <c r="W17" s="28">
        <f t="shared" si="2"/>
        <v>-5</v>
      </c>
      <c r="X17" s="24"/>
      <c r="Z17" s="13"/>
    </row>
    <row r="18" spans="1:26" ht="21" customHeight="1">
      <c r="A18" s="68" t="s">
        <v>31</v>
      </c>
      <c r="B18" s="37">
        <v>3</v>
      </c>
      <c r="C18" s="30">
        <v>4</v>
      </c>
      <c r="D18" s="30">
        <v>3</v>
      </c>
      <c r="E18" s="30">
        <v>3</v>
      </c>
      <c r="F18" s="30">
        <v>4</v>
      </c>
      <c r="G18" s="30">
        <v>4</v>
      </c>
      <c r="H18" s="30">
        <v>4</v>
      </c>
      <c r="I18" s="30">
        <v>4</v>
      </c>
      <c r="J18" s="30">
        <v>3</v>
      </c>
      <c r="K18" s="28">
        <v>32</v>
      </c>
      <c r="L18" s="30">
        <v>2</v>
      </c>
      <c r="M18" s="30">
        <v>5</v>
      </c>
      <c r="N18" s="30">
        <v>4</v>
      </c>
      <c r="O18" s="30">
        <v>3</v>
      </c>
      <c r="P18" s="30">
        <v>4</v>
      </c>
      <c r="Q18" s="30">
        <v>3</v>
      </c>
      <c r="R18" s="30">
        <v>4</v>
      </c>
      <c r="S18" s="30">
        <v>5</v>
      </c>
      <c r="T18" s="30">
        <v>3</v>
      </c>
      <c r="U18" s="28">
        <f>SUM(L18:T18)</f>
        <v>33</v>
      </c>
      <c r="V18" s="29">
        <f>K18+U18</f>
        <v>65</v>
      </c>
      <c r="W18" s="28">
        <f t="shared" si="2"/>
        <v>-7</v>
      </c>
      <c r="X18" s="24" t="s">
        <v>57</v>
      </c>
      <c r="Z18" s="13"/>
    </row>
    <row r="19" spans="1:26" ht="21" customHeight="1">
      <c r="A19" s="68" t="s">
        <v>32</v>
      </c>
      <c r="B19" s="37">
        <v>4</v>
      </c>
      <c r="C19" s="30">
        <v>3</v>
      </c>
      <c r="D19" s="30">
        <v>3</v>
      </c>
      <c r="E19" s="30">
        <v>4</v>
      </c>
      <c r="F19" s="30">
        <v>4</v>
      </c>
      <c r="G19" s="30">
        <v>3</v>
      </c>
      <c r="H19" s="30">
        <v>5</v>
      </c>
      <c r="I19" s="30">
        <v>3</v>
      </c>
      <c r="J19" s="30">
        <v>2</v>
      </c>
      <c r="K19" s="28">
        <v>31</v>
      </c>
      <c r="L19" s="30">
        <v>4</v>
      </c>
      <c r="M19" s="30">
        <v>4</v>
      </c>
      <c r="N19" s="30">
        <v>3</v>
      </c>
      <c r="O19" s="30">
        <v>3</v>
      </c>
      <c r="P19" s="30">
        <v>4</v>
      </c>
      <c r="Q19" s="30">
        <v>3</v>
      </c>
      <c r="R19" s="30">
        <v>4</v>
      </c>
      <c r="S19" s="30">
        <v>5</v>
      </c>
      <c r="T19" s="30">
        <v>4</v>
      </c>
      <c r="U19" s="28">
        <f>SUM(L19:T19)</f>
        <v>34</v>
      </c>
      <c r="V19" s="29">
        <f>K19+U19</f>
        <v>65</v>
      </c>
      <c r="W19" s="28">
        <f t="shared" si="2"/>
        <v>-7</v>
      </c>
      <c r="X19" s="24" t="s">
        <v>56</v>
      </c>
      <c r="Z19" s="13"/>
    </row>
    <row r="20" spans="1:26" ht="21" customHeight="1" thickBot="1">
      <c r="A20" s="69" t="s">
        <v>33</v>
      </c>
      <c r="B20" s="39">
        <v>3</v>
      </c>
      <c r="C20" s="32">
        <v>4</v>
      </c>
      <c r="D20" s="32">
        <v>3</v>
      </c>
      <c r="E20" s="32">
        <v>4</v>
      </c>
      <c r="F20" s="32">
        <v>4</v>
      </c>
      <c r="G20" s="32">
        <v>3</v>
      </c>
      <c r="H20" s="32">
        <v>5</v>
      </c>
      <c r="I20" s="32">
        <v>3</v>
      </c>
      <c r="J20" s="32">
        <v>2</v>
      </c>
      <c r="K20" s="33">
        <v>31</v>
      </c>
      <c r="L20" s="32">
        <v>3</v>
      </c>
      <c r="M20" s="32">
        <v>4</v>
      </c>
      <c r="N20" s="32">
        <v>4</v>
      </c>
      <c r="O20" s="32">
        <v>3</v>
      </c>
      <c r="P20" s="32">
        <v>4</v>
      </c>
      <c r="Q20" s="32">
        <v>3</v>
      </c>
      <c r="R20" s="32">
        <v>4</v>
      </c>
      <c r="S20" s="32">
        <v>5</v>
      </c>
      <c r="T20" s="32">
        <v>3</v>
      </c>
      <c r="U20" s="33">
        <f>SUM(L20:T20)</f>
        <v>33</v>
      </c>
      <c r="V20" s="34">
        <f>K20+U20</f>
        <v>64</v>
      </c>
      <c r="W20" s="33">
        <f t="shared" si="2"/>
        <v>-8</v>
      </c>
      <c r="X20" s="25"/>
      <c r="Z20" s="13"/>
    </row>
    <row r="21" spans="1:24" ht="21" customHeight="1" thickTop="1">
      <c r="A21" s="7" t="s">
        <v>10</v>
      </c>
      <c r="B21" s="56">
        <f aca="true" t="shared" si="3" ref="B21:J21">MIN(B6:B20)</f>
        <v>3</v>
      </c>
      <c r="C21" s="56">
        <f t="shared" si="3"/>
        <v>3</v>
      </c>
      <c r="D21" s="56">
        <f t="shared" si="3"/>
        <v>2</v>
      </c>
      <c r="E21" s="56">
        <f t="shared" si="3"/>
        <v>3</v>
      </c>
      <c r="F21" s="56">
        <f t="shared" si="3"/>
        <v>4</v>
      </c>
      <c r="G21" s="56">
        <f t="shared" si="3"/>
        <v>3</v>
      </c>
      <c r="H21" s="56">
        <f t="shared" si="3"/>
        <v>4</v>
      </c>
      <c r="I21" s="56">
        <f t="shared" si="3"/>
        <v>3</v>
      </c>
      <c r="J21" s="56">
        <f t="shared" si="3"/>
        <v>2</v>
      </c>
      <c r="K21" s="56"/>
      <c r="L21" s="56">
        <f aca="true" t="shared" si="4" ref="L21:T21">MIN(L6:L20)</f>
        <v>2</v>
      </c>
      <c r="M21" s="56">
        <f t="shared" si="4"/>
        <v>4</v>
      </c>
      <c r="N21" s="56">
        <f t="shared" si="4"/>
        <v>3</v>
      </c>
      <c r="O21" s="56">
        <f t="shared" si="4"/>
        <v>2</v>
      </c>
      <c r="P21" s="56">
        <f t="shared" si="4"/>
        <v>3</v>
      </c>
      <c r="Q21" s="56">
        <f t="shared" si="4"/>
        <v>2</v>
      </c>
      <c r="R21" s="56">
        <f t="shared" si="4"/>
        <v>3</v>
      </c>
      <c r="S21" s="56">
        <f t="shared" si="4"/>
        <v>4</v>
      </c>
      <c r="T21" s="56">
        <f t="shared" si="4"/>
        <v>3</v>
      </c>
      <c r="U21" s="3"/>
      <c r="V21" s="3"/>
      <c r="W21" s="3"/>
      <c r="X21" s="3"/>
    </row>
    <row r="22" spans="1:20" ht="16.5" customHeight="1">
      <c r="A22" s="8" t="s">
        <v>11</v>
      </c>
      <c r="B22" s="55">
        <f aca="true" t="shared" si="5" ref="B22:J22">COUNTIF(B6:B20,B21)</f>
        <v>4</v>
      </c>
      <c r="C22" s="55">
        <f t="shared" si="5"/>
        <v>1</v>
      </c>
      <c r="D22" s="55">
        <f t="shared" si="5"/>
        <v>3</v>
      </c>
      <c r="E22" s="55">
        <f t="shared" si="5"/>
        <v>2</v>
      </c>
      <c r="F22" s="55">
        <f t="shared" si="5"/>
        <v>5</v>
      </c>
      <c r="G22" s="55">
        <f t="shared" si="5"/>
        <v>3</v>
      </c>
      <c r="H22" s="55">
        <f t="shared" si="5"/>
        <v>1</v>
      </c>
      <c r="I22" s="55">
        <f t="shared" si="5"/>
        <v>6</v>
      </c>
      <c r="J22" s="55">
        <f t="shared" si="5"/>
        <v>4</v>
      </c>
      <c r="K22" s="55"/>
      <c r="L22" s="55">
        <f aca="true" t="shared" si="6" ref="L22:T22">COUNTIF(L6:L20,L21)</f>
        <v>1</v>
      </c>
      <c r="M22" s="55">
        <f t="shared" si="6"/>
        <v>9</v>
      </c>
      <c r="N22" s="55">
        <f t="shared" si="6"/>
        <v>5</v>
      </c>
      <c r="O22" s="55">
        <f t="shared" si="6"/>
        <v>1</v>
      </c>
      <c r="P22" s="55">
        <f t="shared" si="6"/>
        <v>3</v>
      </c>
      <c r="Q22" s="55">
        <f t="shared" si="6"/>
        <v>2</v>
      </c>
      <c r="R22" s="55">
        <f t="shared" si="6"/>
        <v>1</v>
      </c>
      <c r="S22" s="55">
        <f t="shared" si="6"/>
        <v>1</v>
      </c>
      <c r="T22" s="55">
        <f t="shared" si="6"/>
        <v>3</v>
      </c>
    </row>
    <row r="23" spans="14:25" ht="19.5" customHeight="1">
      <c r="N23" s="26" t="s">
        <v>17</v>
      </c>
      <c r="T23" s="26" t="s">
        <v>18</v>
      </c>
      <c r="V23" s="26"/>
      <c r="Y23" s="12"/>
    </row>
    <row r="24" spans="1:25" ht="19.5" customHeight="1">
      <c r="A24" s="5" t="s">
        <v>34</v>
      </c>
      <c r="B24" s="11" t="s">
        <v>35</v>
      </c>
      <c r="C24" s="11"/>
      <c r="D24" s="11"/>
      <c r="E24" s="11"/>
      <c r="F24" s="11"/>
      <c r="G24" s="11"/>
      <c r="H24" s="11"/>
      <c r="N24" t="s">
        <v>46</v>
      </c>
      <c r="T24" t="s">
        <v>47</v>
      </c>
      <c r="Y24" s="12"/>
    </row>
    <row r="25" spans="1:25" ht="19.5" customHeight="1">
      <c r="A25" s="5" t="s">
        <v>36</v>
      </c>
      <c r="B25" s="11" t="s">
        <v>37</v>
      </c>
      <c r="C25" s="11"/>
      <c r="D25" s="11"/>
      <c r="E25" s="11"/>
      <c r="F25" s="11"/>
      <c r="G25" s="11"/>
      <c r="H25" s="11"/>
      <c r="N25" t="s">
        <v>48</v>
      </c>
      <c r="T25" t="s">
        <v>49</v>
      </c>
      <c r="Y25" s="12"/>
    </row>
    <row r="26" spans="1:25" ht="19.5" customHeight="1">
      <c r="A26" s="5" t="s">
        <v>38</v>
      </c>
      <c r="B26" s="11" t="s">
        <v>39</v>
      </c>
      <c r="C26" s="11"/>
      <c r="D26" s="11"/>
      <c r="E26" s="11"/>
      <c r="F26" s="11"/>
      <c r="G26" s="11"/>
      <c r="H26" s="11"/>
      <c r="N26" t="s">
        <v>50</v>
      </c>
      <c r="T26" t="s">
        <v>51</v>
      </c>
      <c r="Y26" s="12"/>
    </row>
    <row r="27" spans="1:25" ht="19.5" customHeight="1">
      <c r="A27" s="5" t="s">
        <v>40</v>
      </c>
      <c r="B27" s="11" t="s">
        <v>41</v>
      </c>
      <c r="C27" s="11"/>
      <c r="D27" s="11"/>
      <c r="E27" s="11"/>
      <c r="F27" s="11"/>
      <c r="G27" s="11"/>
      <c r="H27" s="11"/>
      <c r="N27" t="s">
        <v>52</v>
      </c>
      <c r="T27" t="s">
        <v>53</v>
      </c>
      <c r="Y27" s="12"/>
    </row>
    <row r="28" spans="1:14" ht="19.5" customHeight="1">
      <c r="A28" s="5" t="s">
        <v>42</v>
      </c>
      <c r="B28" s="11" t="s">
        <v>43</v>
      </c>
      <c r="C28" s="11"/>
      <c r="D28" s="11"/>
      <c r="E28" s="11"/>
      <c r="F28" s="11"/>
      <c r="G28" s="11"/>
      <c r="H28" s="11"/>
      <c r="N28" t="s">
        <v>54</v>
      </c>
    </row>
    <row r="29" spans="1:14" ht="19.5" customHeight="1">
      <c r="A29" s="5" t="s">
        <v>44</v>
      </c>
      <c r="B29" s="11" t="s">
        <v>45</v>
      </c>
      <c r="C29" s="11"/>
      <c r="D29" s="11"/>
      <c r="E29" s="11"/>
      <c r="F29" s="11"/>
      <c r="G29" s="11"/>
      <c r="H29" s="11"/>
      <c r="N29" t="s">
        <v>55</v>
      </c>
    </row>
  </sheetData>
  <mergeCells count="2">
    <mergeCell ref="B1:J1"/>
    <mergeCell ref="L1:T1"/>
  </mergeCells>
  <conditionalFormatting sqref="B22:J23 L22:M23 N22:T22 N23:S23">
    <cfRule type="cellIs" priority="1" dxfId="0" operator="equal" stopIfTrue="1">
      <formula>1</formula>
    </cfRule>
  </conditionalFormatting>
  <conditionalFormatting sqref="B6:B20">
    <cfRule type="expression" priority="2" dxfId="1" stopIfTrue="1">
      <formula>$B$22&gt;1</formula>
    </cfRule>
    <cfRule type="expression" priority="3" dxfId="1" stopIfTrue="1">
      <formula>$B$22=0</formula>
    </cfRule>
    <cfRule type="cellIs" priority="4" dxfId="2" operator="equal" stopIfTrue="1">
      <formula>$B$21</formula>
    </cfRule>
  </conditionalFormatting>
  <conditionalFormatting sqref="C6:C20">
    <cfRule type="expression" priority="5" dxfId="1" stopIfTrue="1">
      <formula>$C$22&gt;1</formula>
    </cfRule>
    <cfRule type="expression" priority="6" dxfId="1" stopIfTrue="1">
      <formula>$C$22=0</formula>
    </cfRule>
    <cfRule type="cellIs" priority="7" dxfId="2" operator="equal" stopIfTrue="1">
      <formula>$C$21</formula>
    </cfRule>
  </conditionalFormatting>
  <conditionalFormatting sqref="D6:D20">
    <cfRule type="expression" priority="8" dxfId="1" stopIfTrue="1">
      <formula>$D$22&gt;1</formula>
    </cfRule>
    <cfRule type="expression" priority="9" dxfId="1" stopIfTrue="1">
      <formula>$D$22=0</formula>
    </cfRule>
    <cfRule type="cellIs" priority="10" dxfId="2" operator="equal" stopIfTrue="1">
      <formula>$D$21</formula>
    </cfRule>
  </conditionalFormatting>
  <conditionalFormatting sqref="E6:E20">
    <cfRule type="expression" priority="11" dxfId="1" stopIfTrue="1">
      <formula>$E$22&gt;1</formula>
    </cfRule>
    <cfRule type="expression" priority="12" dxfId="1" stopIfTrue="1">
      <formula>$E$22=0</formula>
    </cfRule>
    <cfRule type="cellIs" priority="13" dxfId="2" operator="equal" stopIfTrue="1">
      <formula>$E$21</formula>
    </cfRule>
  </conditionalFormatting>
  <conditionalFormatting sqref="F6:F20">
    <cfRule type="expression" priority="14" dxfId="1" stopIfTrue="1">
      <formula>$F$22&gt;1</formula>
    </cfRule>
    <cfRule type="expression" priority="15" dxfId="1" stopIfTrue="1">
      <formula>$F$22=0</formula>
    </cfRule>
    <cfRule type="cellIs" priority="16" dxfId="2" operator="equal" stopIfTrue="1">
      <formula>$F$21</formula>
    </cfRule>
  </conditionalFormatting>
  <conditionalFormatting sqref="G6:G20">
    <cfRule type="expression" priority="17" dxfId="1" stopIfTrue="1">
      <formula>$G$22&gt;1</formula>
    </cfRule>
    <cfRule type="expression" priority="18" dxfId="1" stopIfTrue="1">
      <formula>$G$22=0</formula>
    </cfRule>
    <cfRule type="cellIs" priority="19" dxfId="2" operator="equal" stopIfTrue="1">
      <formula>$G$21</formula>
    </cfRule>
  </conditionalFormatting>
  <conditionalFormatting sqref="H6:H20">
    <cfRule type="expression" priority="20" dxfId="1" stopIfTrue="1">
      <formula>$H$22&gt;1</formula>
    </cfRule>
    <cfRule type="expression" priority="21" dxfId="1" stopIfTrue="1">
      <formula>$H$22=0</formula>
    </cfRule>
    <cfRule type="cellIs" priority="22" dxfId="2" operator="equal" stopIfTrue="1">
      <formula>$H$21</formula>
    </cfRule>
  </conditionalFormatting>
  <conditionalFormatting sqref="I6:I20">
    <cfRule type="expression" priority="23" dxfId="1" stopIfTrue="1">
      <formula>$I$22&gt;1</formula>
    </cfRule>
    <cfRule type="expression" priority="24" dxfId="1" stopIfTrue="1">
      <formula>$I$22=0</formula>
    </cfRule>
    <cfRule type="cellIs" priority="25" dxfId="2" operator="equal" stopIfTrue="1">
      <formula>$I$21</formula>
    </cfRule>
  </conditionalFormatting>
  <conditionalFormatting sqref="J6:J20">
    <cfRule type="expression" priority="26" dxfId="1" stopIfTrue="1">
      <formula>$J$22&gt;1</formula>
    </cfRule>
    <cfRule type="expression" priority="27" dxfId="1" stopIfTrue="1">
      <formula>$J$22=0</formula>
    </cfRule>
    <cfRule type="cellIs" priority="28" dxfId="2" operator="equal" stopIfTrue="1">
      <formula>$J$21</formula>
    </cfRule>
  </conditionalFormatting>
  <conditionalFormatting sqref="L6:L20">
    <cfRule type="expression" priority="29" dxfId="1" stopIfTrue="1">
      <formula>$L$22&gt;1</formula>
    </cfRule>
    <cfRule type="expression" priority="30" dxfId="1" stopIfTrue="1">
      <formula>$L$22=0</formula>
    </cfRule>
    <cfRule type="cellIs" priority="31" dxfId="2" operator="equal" stopIfTrue="1">
      <formula>$L$21</formula>
    </cfRule>
  </conditionalFormatting>
  <conditionalFormatting sqref="M6:M20">
    <cfRule type="expression" priority="32" dxfId="1" stopIfTrue="1">
      <formula>$M$22&gt;1</formula>
    </cfRule>
    <cfRule type="expression" priority="33" dxfId="1" stopIfTrue="1">
      <formula>$M$22=0</formula>
    </cfRule>
    <cfRule type="cellIs" priority="34" dxfId="2" operator="equal" stopIfTrue="1">
      <formula>$M$21</formula>
    </cfRule>
  </conditionalFormatting>
  <conditionalFormatting sqref="N6:N20">
    <cfRule type="expression" priority="35" dxfId="1" stopIfTrue="1">
      <formula>$N$22&gt;1</formula>
    </cfRule>
    <cfRule type="expression" priority="36" dxfId="1" stopIfTrue="1">
      <formula>$N$22=0</formula>
    </cfRule>
    <cfRule type="cellIs" priority="37" dxfId="2" operator="equal" stopIfTrue="1">
      <formula>$N$21</formula>
    </cfRule>
  </conditionalFormatting>
  <conditionalFormatting sqref="O6:O20">
    <cfRule type="expression" priority="38" dxfId="1" stopIfTrue="1">
      <formula>$O$22&gt;1</formula>
    </cfRule>
    <cfRule type="expression" priority="39" dxfId="1" stopIfTrue="1">
      <formula>$O$22=0</formula>
    </cfRule>
    <cfRule type="cellIs" priority="40" dxfId="2" operator="equal" stopIfTrue="1">
      <formula>$O$21</formula>
    </cfRule>
  </conditionalFormatting>
  <conditionalFormatting sqref="P6:P20">
    <cfRule type="expression" priority="41" dxfId="1" stopIfTrue="1">
      <formula>$P$22&gt;1</formula>
    </cfRule>
    <cfRule type="expression" priority="42" dxfId="1" stopIfTrue="1">
      <formula>$P$22=0</formula>
    </cfRule>
    <cfRule type="cellIs" priority="43" dxfId="2" operator="equal" stopIfTrue="1">
      <formula>$P$21</formula>
    </cfRule>
  </conditionalFormatting>
  <conditionalFormatting sqref="Q6:Q20">
    <cfRule type="expression" priority="44" dxfId="1" stopIfTrue="1">
      <formula>$Q$22&gt;1</formula>
    </cfRule>
    <cfRule type="expression" priority="45" dxfId="1" stopIfTrue="1">
      <formula>$Q$22=0</formula>
    </cfRule>
    <cfRule type="cellIs" priority="46" dxfId="2" operator="equal" stopIfTrue="1">
      <formula>$Q$21</formula>
    </cfRule>
  </conditionalFormatting>
  <conditionalFormatting sqref="R6:R20">
    <cfRule type="expression" priority="47" dxfId="1" stopIfTrue="1">
      <formula>$R$22&gt;1</formula>
    </cfRule>
    <cfRule type="expression" priority="48" dxfId="1" stopIfTrue="1">
      <formula>$R$22=0</formula>
    </cfRule>
    <cfRule type="cellIs" priority="49" dxfId="2" operator="equal" stopIfTrue="1">
      <formula>$R$21</formula>
    </cfRule>
  </conditionalFormatting>
  <conditionalFormatting sqref="S6:S20">
    <cfRule type="expression" priority="50" dxfId="1" stopIfTrue="1">
      <formula>$S$22&gt;1</formula>
    </cfRule>
    <cfRule type="expression" priority="51" dxfId="1" stopIfTrue="1">
      <formula>$S$22=0</formula>
    </cfRule>
    <cfRule type="cellIs" priority="52" dxfId="2" operator="equal" stopIfTrue="1">
      <formula>$S$21</formula>
    </cfRule>
  </conditionalFormatting>
  <conditionalFormatting sqref="T6:T20">
    <cfRule type="expression" priority="53" dxfId="1" stopIfTrue="1">
      <formula>$T$22&gt;1</formula>
    </cfRule>
    <cfRule type="expression" priority="54" dxfId="1" stopIfTrue="1">
      <formula>$T$22=0</formula>
    </cfRule>
    <cfRule type="cellIs" priority="55" dxfId="2" operator="equal" stopIfTrue="1">
      <formula>$T$21</formula>
    </cfRule>
  </conditionalFormatting>
  <printOptions/>
  <pageMargins left="0.44" right="0.55" top="1.09" bottom="0.79" header="0.32" footer="0.26"/>
  <pageSetup fitToHeight="1" fitToWidth="1" horizontalDpi="300" verticalDpi="300" orientation="landscape" scale="83" r:id="rId2"/>
  <headerFooter alignWithMargins="0">
    <oddHeader>&amp;C&amp;"Kids,Regular"&amp;18 2001 Great Northern Yoot Shoot Leaderboard
&amp;"Arial,Regular"&amp;11Hidden River Golf and Casting Club
Friday October 5, 2001</oddHeader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="75" zoomScaleNormal="75" workbookViewId="0" topLeftCell="A1">
      <selection activeCell="AD18" sqref="AD18"/>
    </sheetView>
  </sheetViews>
  <sheetFormatPr defaultColWidth="9.140625" defaultRowHeight="12.75"/>
  <cols>
    <col min="1" max="1" width="32.140625" style="0" customWidth="1"/>
    <col min="2" max="2" width="4.57421875" style="0" customWidth="1"/>
    <col min="3" max="4" width="4.7109375" style="0" customWidth="1"/>
    <col min="5" max="5" width="4.8515625" style="0" customWidth="1"/>
    <col min="6" max="10" width="4.7109375" style="0" customWidth="1"/>
    <col min="11" max="11" width="6.7109375" style="0" customWidth="1"/>
    <col min="12" max="20" width="4.7109375" style="0" customWidth="1"/>
    <col min="21" max="21" width="6.57421875" style="0" customWidth="1"/>
    <col min="22" max="24" width="7.7109375" style="0" customWidth="1"/>
    <col min="25" max="25" width="11.140625" style="0" bestFit="1" customWidth="1"/>
    <col min="26" max="26" width="12.7109375" style="0" customWidth="1"/>
  </cols>
  <sheetData>
    <row r="1" spans="2:20" ht="13.5" thickBot="1">
      <c r="B1" s="89" t="s">
        <v>15</v>
      </c>
      <c r="C1" s="90"/>
      <c r="D1" s="90"/>
      <c r="E1" s="90"/>
      <c r="F1" s="90"/>
      <c r="G1" s="90"/>
      <c r="H1" s="90"/>
      <c r="I1" s="90"/>
      <c r="J1" s="91"/>
      <c r="L1" s="89" t="s">
        <v>16</v>
      </c>
      <c r="M1" s="90"/>
      <c r="N1" s="90"/>
      <c r="O1" s="90"/>
      <c r="P1" s="90"/>
      <c r="Q1" s="90"/>
      <c r="R1" s="90"/>
      <c r="S1" s="90"/>
      <c r="T1" s="91"/>
    </row>
    <row r="2" spans="1:26" ht="13.5" thickTop="1">
      <c r="A2" s="40"/>
      <c r="B2" s="61">
        <v>1</v>
      </c>
      <c r="C2" s="62">
        <v>2</v>
      </c>
      <c r="D2" s="62">
        <v>3</v>
      </c>
      <c r="E2" s="62">
        <v>4</v>
      </c>
      <c r="F2" s="62">
        <v>5</v>
      </c>
      <c r="G2" s="62">
        <v>6</v>
      </c>
      <c r="H2" s="62">
        <v>7</v>
      </c>
      <c r="I2" s="62">
        <v>8</v>
      </c>
      <c r="J2" s="62">
        <v>9</v>
      </c>
      <c r="K2" s="62" t="s">
        <v>1</v>
      </c>
      <c r="L2" s="62">
        <v>10</v>
      </c>
      <c r="M2" s="62">
        <v>11</v>
      </c>
      <c r="N2" s="62">
        <v>12</v>
      </c>
      <c r="O2" s="62">
        <v>13</v>
      </c>
      <c r="P2" s="62">
        <v>14</v>
      </c>
      <c r="Q2" s="62">
        <v>15</v>
      </c>
      <c r="R2" s="62">
        <v>16</v>
      </c>
      <c r="S2" s="62">
        <v>17</v>
      </c>
      <c r="T2" s="62">
        <v>18</v>
      </c>
      <c r="U2" s="18" t="s">
        <v>2</v>
      </c>
      <c r="V2" s="41" t="s">
        <v>3</v>
      </c>
      <c r="W2" s="45"/>
      <c r="X2" s="43"/>
      <c r="Y2" s="49"/>
      <c r="Z2" s="49"/>
    </row>
    <row r="3" spans="1:26" ht="13.5" customHeight="1">
      <c r="A3" s="21" t="s">
        <v>13</v>
      </c>
      <c r="B3" s="14">
        <v>387</v>
      </c>
      <c r="C3" s="14">
        <v>491</v>
      </c>
      <c r="D3" s="14">
        <v>148</v>
      </c>
      <c r="E3" s="14">
        <v>381</v>
      </c>
      <c r="F3" s="14">
        <v>503</v>
      </c>
      <c r="G3" s="14">
        <v>379</v>
      </c>
      <c r="H3" s="14">
        <v>137</v>
      </c>
      <c r="I3" s="14">
        <v>401</v>
      </c>
      <c r="J3" s="14">
        <v>299</v>
      </c>
      <c r="K3" s="14">
        <v>3126</v>
      </c>
      <c r="L3" s="14">
        <v>169</v>
      </c>
      <c r="M3" s="14">
        <v>429</v>
      </c>
      <c r="N3" s="14">
        <v>347</v>
      </c>
      <c r="O3" s="14">
        <v>364</v>
      </c>
      <c r="P3" s="14">
        <v>333</v>
      </c>
      <c r="Q3" s="14">
        <v>596</v>
      </c>
      <c r="R3" s="14">
        <v>187</v>
      </c>
      <c r="S3" s="14">
        <v>500</v>
      </c>
      <c r="T3" s="14">
        <v>334</v>
      </c>
      <c r="U3" s="14">
        <v>3259</v>
      </c>
      <c r="V3" s="42">
        <v>6385</v>
      </c>
      <c r="W3" s="45"/>
      <c r="X3" s="1"/>
      <c r="Y3" s="1"/>
      <c r="Z3" s="1"/>
    </row>
    <row r="4" spans="1:26" ht="13.5" thickBot="1">
      <c r="A4" s="21" t="s">
        <v>14</v>
      </c>
      <c r="B4" s="14">
        <v>4</v>
      </c>
      <c r="C4" s="14">
        <v>5</v>
      </c>
      <c r="D4" s="14">
        <v>3</v>
      </c>
      <c r="E4" s="14">
        <v>4</v>
      </c>
      <c r="F4" s="14">
        <v>5</v>
      </c>
      <c r="G4" s="14">
        <v>4</v>
      </c>
      <c r="H4" s="14">
        <v>3</v>
      </c>
      <c r="I4" s="14">
        <v>4</v>
      </c>
      <c r="J4" s="14">
        <v>4</v>
      </c>
      <c r="K4" s="14">
        <v>36</v>
      </c>
      <c r="L4" s="14">
        <v>3</v>
      </c>
      <c r="M4" s="14">
        <v>4</v>
      </c>
      <c r="N4" s="14">
        <v>4</v>
      </c>
      <c r="O4" s="14">
        <v>4</v>
      </c>
      <c r="P4" s="14">
        <v>4</v>
      </c>
      <c r="Q4" s="14">
        <v>5</v>
      </c>
      <c r="R4" s="14">
        <v>3</v>
      </c>
      <c r="S4" s="14">
        <v>5</v>
      </c>
      <c r="T4" s="14">
        <v>4</v>
      </c>
      <c r="U4" s="14">
        <v>36</v>
      </c>
      <c r="V4" s="42">
        <v>72</v>
      </c>
      <c r="W4" s="45"/>
      <c r="X4" s="50"/>
      <c r="Y4" s="1"/>
      <c r="Z4" s="1"/>
    </row>
    <row r="5" spans="1:26" ht="30" customHeight="1" thickBot="1" thickTop="1">
      <c r="A5" s="22" t="s">
        <v>0</v>
      </c>
      <c r="B5" s="35"/>
      <c r="C5" s="15"/>
      <c r="D5" s="15"/>
      <c r="E5" s="15"/>
      <c r="F5" s="15"/>
      <c r="G5" s="15"/>
      <c r="H5" s="15"/>
      <c r="I5" s="15"/>
      <c r="J5" s="15"/>
      <c r="K5" s="16"/>
      <c r="L5" s="15"/>
      <c r="M5" s="15"/>
      <c r="N5" s="15"/>
      <c r="O5" s="15"/>
      <c r="P5" s="15"/>
      <c r="Q5" s="15"/>
      <c r="R5" s="15"/>
      <c r="S5" s="15"/>
      <c r="T5" s="15"/>
      <c r="U5" s="16"/>
      <c r="V5" s="17"/>
      <c r="W5" s="88" t="s">
        <v>12</v>
      </c>
      <c r="X5" s="81" t="s">
        <v>6</v>
      </c>
      <c r="Y5" s="85"/>
      <c r="Z5" s="49"/>
    </row>
    <row r="6" spans="1:26" ht="21" customHeight="1" thickTop="1">
      <c r="A6" s="63" t="s">
        <v>19</v>
      </c>
      <c r="B6" s="36">
        <v>5</v>
      </c>
      <c r="C6" s="27">
        <v>6</v>
      </c>
      <c r="D6" s="27">
        <v>3</v>
      </c>
      <c r="E6" s="27">
        <v>4</v>
      </c>
      <c r="F6" s="27">
        <v>4</v>
      </c>
      <c r="G6" s="27">
        <v>5</v>
      </c>
      <c r="H6" s="27">
        <v>3</v>
      </c>
      <c r="I6" s="27">
        <v>4</v>
      </c>
      <c r="J6" s="27">
        <v>3</v>
      </c>
      <c r="K6" s="28">
        <v>37</v>
      </c>
      <c r="L6" s="27">
        <v>3</v>
      </c>
      <c r="M6" s="27">
        <v>4</v>
      </c>
      <c r="N6" s="27">
        <v>3</v>
      </c>
      <c r="O6" s="27">
        <v>4</v>
      </c>
      <c r="P6" s="27">
        <v>4</v>
      </c>
      <c r="Q6" s="27">
        <v>5</v>
      </c>
      <c r="R6" s="27">
        <v>3</v>
      </c>
      <c r="S6" s="27">
        <v>4</v>
      </c>
      <c r="T6" s="27">
        <v>4</v>
      </c>
      <c r="U6" s="28">
        <f aca="true" t="shared" si="0" ref="U6:U16">SUM(L6:T6)</f>
        <v>34</v>
      </c>
      <c r="V6" s="29">
        <f>K6+U6</f>
        <v>71</v>
      </c>
      <c r="W6" s="47">
        <f>V6-72</f>
        <v>-1</v>
      </c>
      <c r="X6" s="82"/>
      <c r="Y6" s="86"/>
      <c r="Z6" s="87"/>
    </row>
    <row r="7" spans="1:26" ht="20.25" customHeight="1">
      <c r="A7" s="63" t="s">
        <v>20</v>
      </c>
      <c r="B7" s="36">
        <v>4</v>
      </c>
      <c r="C7" s="27">
        <v>5</v>
      </c>
      <c r="D7" s="27">
        <v>2</v>
      </c>
      <c r="E7" s="27">
        <v>5</v>
      </c>
      <c r="F7" s="27">
        <v>6</v>
      </c>
      <c r="G7" s="27">
        <v>5</v>
      </c>
      <c r="H7" s="27">
        <v>4</v>
      </c>
      <c r="I7" s="27">
        <v>5</v>
      </c>
      <c r="J7" s="27">
        <v>4</v>
      </c>
      <c r="K7" s="28">
        <v>40</v>
      </c>
      <c r="L7" s="27">
        <v>4</v>
      </c>
      <c r="M7" s="27">
        <v>4</v>
      </c>
      <c r="N7" s="27">
        <v>4</v>
      </c>
      <c r="O7" s="27">
        <v>5</v>
      </c>
      <c r="P7" s="27">
        <v>3</v>
      </c>
      <c r="Q7" s="27">
        <v>5</v>
      </c>
      <c r="R7" s="27">
        <v>3</v>
      </c>
      <c r="S7" s="27">
        <v>5</v>
      </c>
      <c r="T7" s="27">
        <v>5</v>
      </c>
      <c r="U7" s="28">
        <f t="shared" si="0"/>
        <v>38</v>
      </c>
      <c r="V7" s="29">
        <f aca="true" t="shared" si="1" ref="V7:V16">K7+U7</f>
        <v>78</v>
      </c>
      <c r="W7" s="28">
        <f aca="true" t="shared" si="2" ref="W7:W20">V7-72</f>
        <v>6</v>
      </c>
      <c r="X7" s="83"/>
      <c r="Y7" s="86"/>
      <c r="Z7" s="87"/>
    </row>
    <row r="8" spans="1:26" ht="20.25" customHeight="1">
      <c r="A8" s="64" t="s">
        <v>21</v>
      </c>
      <c r="B8" s="37"/>
      <c r="C8" s="30"/>
      <c r="D8" s="30"/>
      <c r="E8" s="30"/>
      <c r="F8" s="30"/>
      <c r="G8" s="30"/>
      <c r="H8" s="30"/>
      <c r="I8" s="30"/>
      <c r="J8" s="30"/>
      <c r="K8" s="28">
        <v>0</v>
      </c>
      <c r="L8" s="30"/>
      <c r="M8" s="30"/>
      <c r="N8" s="30"/>
      <c r="O8" s="30"/>
      <c r="P8" s="30"/>
      <c r="Q8" s="30"/>
      <c r="R8" s="30"/>
      <c r="S8" s="30"/>
      <c r="T8" s="30"/>
      <c r="U8" s="28">
        <f t="shared" si="0"/>
        <v>0</v>
      </c>
      <c r="V8" s="29">
        <f t="shared" si="1"/>
        <v>0</v>
      </c>
      <c r="W8" s="28">
        <f t="shared" si="2"/>
        <v>-72</v>
      </c>
      <c r="X8" s="83"/>
      <c r="Y8" s="86"/>
      <c r="Z8" s="87"/>
    </row>
    <row r="9" spans="1:26" ht="20.25" customHeight="1">
      <c r="A9" s="64" t="s">
        <v>22</v>
      </c>
      <c r="B9" s="37">
        <v>5</v>
      </c>
      <c r="C9" s="30">
        <v>5</v>
      </c>
      <c r="D9" s="30">
        <v>4</v>
      </c>
      <c r="E9" s="30">
        <v>4</v>
      </c>
      <c r="F9" s="30">
        <v>4</v>
      </c>
      <c r="G9" s="30">
        <v>4</v>
      </c>
      <c r="H9" s="30">
        <v>2</v>
      </c>
      <c r="I9" s="30">
        <v>4</v>
      </c>
      <c r="J9" s="30">
        <v>4</v>
      </c>
      <c r="K9" s="28">
        <v>36</v>
      </c>
      <c r="L9" s="30">
        <v>2</v>
      </c>
      <c r="M9" s="30">
        <v>4</v>
      </c>
      <c r="N9" s="30">
        <v>4</v>
      </c>
      <c r="O9" s="30">
        <v>4</v>
      </c>
      <c r="P9" s="30">
        <v>4</v>
      </c>
      <c r="Q9" s="30">
        <v>6</v>
      </c>
      <c r="R9" s="30">
        <v>2</v>
      </c>
      <c r="S9" s="30">
        <v>5</v>
      </c>
      <c r="T9" s="30">
        <v>3</v>
      </c>
      <c r="U9" s="28">
        <f t="shared" si="0"/>
        <v>34</v>
      </c>
      <c r="V9" s="29">
        <f t="shared" si="1"/>
        <v>70</v>
      </c>
      <c r="W9" s="28">
        <f t="shared" si="2"/>
        <v>-2</v>
      </c>
      <c r="X9" s="83"/>
      <c r="Y9" s="86"/>
      <c r="Z9" s="87"/>
    </row>
    <row r="10" spans="1:26" ht="20.25" customHeight="1">
      <c r="A10" s="64" t="s">
        <v>23</v>
      </c>
      <c r="B10" s="37">
        <v>4</v>
      </c>
      <c r="C10" s="30">
        <v>5</v>
      </c>
      <c r="D10" s="30">
        <v>4</v>
      </c>
      <c r="E10" s="30">
        <v>4</v>
      </c>
      <c r="F10" s="30">
        <v>6</v>
      </c>
      <c r="G10" s="30">
        <v>4</v>
      </c>
      <c r="H10" s="30">
        <v>3</v>
      </c>
      <c r="I10" s="30">
        <v>4</v>
      </c>
      <c r="J10" s="30">
        <v>5</v>
      </c>
      <c r="K10" s="28">
        <v>39</v>
      </c>
      <c r="L10" s="30">
        <v>4</v>
      </c>
      <c r="M10" s="30">
        <v>4</v>
      </c>
      <c r="N10" s="30">
        <v>4</v>
      </c>
      <c r="O10" s="30">
        <v>5</v>
      </c>
      <c r="P10" s="30">
        <v>5</v>
      </c>
      <c r="Q10" s="30">
        <v>5</v>
      </c>
      <c r="R10" s="30">
        <v>4</v>
      </c>
      <c r="S10" s="30">
        <v>5</v>
      </c>
      <c r="T10" s="30">
        <v>6</v>
      </c>
      <c r="U10" s="28">
        <f t="shared" si="0"/>
        <v>42</v>
      </c>
      <c r="V10" s="29">
        <f t="shared" si="1"/>
        <v>81</v>
      </c>
      <c r="W10" s="28">
        <f t="shared" si="2"/>
        <v>9</v>
      </c>
      <c r="X10" s="83"/>
      <c r="Y10" s="86"/>
      <c r="Z10" s="87"/>
    </row>
    <row r="11" spans="1:26" ht="20.25" customHeight="1">
      <c r="A11" s="64" t="s">
        <v>24</v>
      </c>
      <c r="B11" s="37">
        <v>4</v>
      </c>
      <c r="C11" s="30">
        <v>6</v>
      </c>
      <c r="D11" s="30">
        <v>4</v>
      </c>
      <c r="E11" s="30">
        <v>4</v>
      </c>
      <c r="F11" s="30">
        <v>5</v>
      </c>
      <c r="G11" s="30">
        <v>3</v>
      </c>
      <c r="H11" s="30">
        <v>3</v>
      </c>
      <c r="I11" s="30">
        <v>4</v>
      </c>
      <c r="J11" s="30">
        <v>4</v>
      </c>
      <c r="K11" s="28">
        <v>37</v>
      </c>
      <c r="L11" s="30">
        <v>3</v>
      </c>
      <c r="M11" s="30">
        <v>4</v>
      </c>
      <c r="N11" s="30">
        <v>3</v>
      </c>
      <c r="O11" s="30">
        <v>4</v>
      </c>
      <c r="P11" s="30">
        <v>4</v>
      </c>
      <c r="Q11" s="30">
        <v>4</v>
      </c>
      <c r="R11" s="30">
        <v>3</v>
      </c>
      <c r="S11" s="30">
        <v>4</v>
      </c>
      <c r="T11" s="30">
        <v>3</v>
      </c>
      <c r="U11" s="28">
        <f t="shared" si="0"/>
        <v>32</v>
      </c>
      <c r="V11" s="29">
        <f t="shared" si="1"/>
        <v>69</v>
      </c>
      <c r="W11" s="28">
        <f t="shared" si="2"/>
        <v>-3</v>
      </c>
      <c r="X11" s="83" t="s">
        <v>98</v>
      </c>
      <c r="Y11" s="86"/>
      <c r="Z11" s="87"/>
    </row>
    <row r="12" spans="1:26" ht="20.25" customHeight="1">
      <c r="A12" s="64" t="s">
        <v>25</v>
      </c>
      <c r="B12" s="37">
        <v>5</v>
      </c>
      <c r="C12" s="30">
        <v>5</v>
      </c>
      <c r="D12" s="30">
        <v>2</v>
      </c>
      <c r="E12" s="30">
        <v>3</v>
      </c>
      <c r="F12" s="30">
        <v>4</v>
      </c>
      <c r="G12" s="30">
        <v>4</v>
      </c>
      <c r="H12" s="30">
        <v>3</v>
      </c>
      <c r="I12" s="30">
        <v>3</v>
      </c>
      <c r="J12" s="30">
        <v>4</v>
      </c>
      <c r="K12" s="28">
        <v>33</v>
      </c>
      <c r="L12" s="30">
        <v>2</v>
      </c>
      <c r="M12" s="30">
        <v>4</v>
      </c>
      <c r="N12" s="30">
        <v>4</v>
      </c>
      <c r="O12" s="30">
        <v>4</v>
      </c>
      <c r="P12" s="30">
        <v>3</v>
      </c>
      <c r="Q12" s="30">
        <v>4</v>
      </c>
      <c r="R12" s="30">
        <v>3</v>
      </c>
      <c r="S12" s="30">
        <v>5</v>
      </c>
      <c r="T12" s="30">
        <v>5</v>
      </c>
      <c r="U12" s="28">
        <f t="shared" si="0"/>
        <v>34</v>
      </c>
      <c r="V12" s="29">
        <f t="shared" si="1"/>
        <v>67</v>
      </c>
      <c r="W12" s="28">
        <f t="shared" si="2"/>
        <v>-5</v>
      </c>
      <c r="X12" s="83"/>
      <c r="Y12" s="86"/>
      <c r="Z12" s="87"/>
    </row>
    <row r="13" spans="1:26" ht="20.25" customHeight="1">
      <c r="A13" s="64" t="s">
        <v>26</v>
      </c>
      <c r="B13" s="37">
        <v>4</v>
      </c>
      <c r="C13" s="30">
        <v>5</v>
      </c>
      <c r="D13" s="30">
        <v>4</v>
      </c>
      <c r="E13" s="30">
        <v>3</v>
      </c>
      <c r="F13" s="30">
        <v>6</v>
      </c>
      <c r="G13" s="30">
        <v>5</v>
      </c>
      <c r="H13" s="30">
        <v>4</v>
      </c>
      <c r="I13" s="30">
        <v>2</v>
      </c>
      <c r="J13" s="30">
        <v>6</v>
      </c>
      <c r="K13" s="28">
        <v>39</v>
      </c>
      <c r="L13" s="30">
        <v>2</v>
      </c>
      <c r="M13" s="30">
        <v>4</v>
      </c>
      <c r="N13" s="30">
        <v>4</v>
      </c>
      <c r="O13" s="30">
        <v>5</v>
      </c>
      <c r="P13" s="30">
        <v>5</v>
      </c>
      <c r="Q13" s="30">
        <v>5</v>
      </c>
      <c r="R13" s="30">
        <v>3</v>
      </c>
      <c r="S13" s="30">
        <v>4</v>
      </c>
      <c r="T13" s="30">
        <v>5</v>
      </c>
      <c r="U13" s="28">
        <f t="shared" si="0"/>
        <v>37</v>
      </c>
      <c r="V13" s="29">
        <f t="shared" si="1"/>
        <v>76</v>
      </c>
      <c r="W13" s="28">
        <f t="shared" si="2"/>
        <v>4</v>
      </c>
      <c r="X13" s="83" t="s">
        <v>98</v>
      </c>
      <c r="Y13" s="86"/>
      <c r="Z13" s="87"/>
    </row>
    <row r="14" spans="1:26" ht="21" customHeight="1">
      <c r="A14" s="64" t="s">
        <v>27</v>
      </c>
      <c r="B14" s="38">
        <v>5</v>
      </c>
      <c r="C14" s="31">
        <v>4</v>
      </c>
      <c r="D14" s="31">
        <v>2</v>
      </c>
      <c r="E14" s="31">
        <v>4</v>
      </c>
      <c r="F14" s="31">
        <v>5</v>
      </c>
      <c r="G14" s="31">
        <v>4</v>
      </c>
      <c r="H14" s="31">
        <v>4</v>
      </c>
      <c r="I14" s="31">
        <v>4</v>
      </c>
      <c r="J14" s="31">
        <v>4</v>
      </c>
      <c r="K14" s="28">
        <v>36</v>
      </c>
      <c r="L14" s="31">
        <v>3</v>
      </c>
      <c r="M14" s="31">
        <v>4</v>
      </c>
      <c r="N14" s="31">
        <v>4</v>
      </c>
      <c r="O14" s="31">
        <v>5</v>
      </c>
      <c r="P14" s="31">
        <v>4</v>
      </c>
      <c r="Q14" s="31">
        <v>4</v>
      </c>
      <c r="R14" s="31">
        <v>4</v>
      </c>
      <c r="S14" s="31">
        <v>5</v>
      </c>
      <c r="T14" s="31">
        <v>5</v>
      </c>
      <c r="U14" s="28">
        <f t="shared" si="0"/>
        <v>38</v>
      </c>
      <c r="V14" s="29">
        <f t="shared" si="1"/>
        <v>74</v>
      </c>
      <c r="W14" s="28">
        <f t="shared" si="2"/>
        <v>2</v>
      </c>
      <c r="X14" s="83"/>
      <c r="Y14" s="86"/>
      <c r="Z14" s="87"/>
    </row>
    <row r="15" spans="1:26" ht="21" customHeight="1">
      <c r="A15" s="64" t="s">
        <v>28</v>
      </c>
      <c r="B15" s="37">
        <v>4</v>
      </c>
      <c r="C15" s="30">
        <v>5</v>
      </c>
      <c r="D15" s="30">
        <v>3</v>
      </c>
      <c r="E15" s="30">
        <v>4</v>
      </c>
      <c r="F15" s="30">
        <v>5</v>
      </c>
      <c r="G15" s="30">
        <v>4</v>
      </c>
      <c r="H15" s="30">
        <v>3</v>
      </c>
      <c r="I15" s="30">
        <v>4</v>
      </c>
      <c r="J15" s="30">
        <v>4</v>
      </c>
      <c r="K15" s="28">
        <v>36</v>
      </c>
      <c r="L15" s="30">
        <v>3</v>
      </c>
      <c r="M15" s="30">
        <v>4</v>
      </c>
      <c r="N15" s="30">
        <v>4</v>
      </c>
      <c r="O15" s="30">
        <v>4</v>
      </c>
      <c r="P15" s="30">
        <v>4</v>
      </c>
      <c r="Q15" s="30">
        <v>3</v>
      </c>
      <c r="R15" s="30">
        <v>3</v>
      </c>
      <c r="S15" s="30">
        <v>5</v>
      </c>
      <c r="T15" s="30">
        <v>4</v>
      </c>
      <c r="U15" s="28">
        <f t="shared" si="0"/>
        <v>34</v>
      </c>
      <c r="V15" s="29">
        <f t="shared" si="1"/>
        <v>70</v>
      </c>
      <c r="W15" s="28">
        <f t="shared" si="2"/>
        <v>-2</v>
      </c>
      <c r="X15" s="83"/>
      <c r="Y15" s="86"/>
      <c r="Z15" s="87"/>
    </row>
    <row r="16" spans="1:26" ht="21" customHeight="1">
      <c r="A16" s="64" t="s">
        <v>29</v>
      </c>
      <c r="B16" s="37">
        <v>4</v>
      </c>
      <c r="C16" s="30">
        <v>3</v>
      </c>
      <c r="D16" s="30">
        <v>3</v>
      </c>
      <c r="E16" s="30">
        <v>4</v>
      </c>
      <c r="F16" s="30">
        <v>5</v>
      </c>
      <c r="G16" s="30">
        <v>4</v>
      </c>
      <c r="H16" s="30">
        <v>3</v>
      </c>
      <c r="I16" s="30">
        <v>4</v>
      </c>
      <c r="J16" s="30">
        <v>4</v>
      </c>
      <c r="K16" s="28">
        <v>34</v>
      </c>
      <c r="L16" s="30">
        <v>2</v>
      </c>
      <c r="M16" s="30">
        <v>4</v>
      </c>
      <c r="N16" s="30">
        <v>3</v>
      </c>
      <c r="O16" s="30">
        <v>4</v>
      </c>
      <c r="P16" s="30">
        <v>3</v>
      </c>
      <c r="Q16" s="30">
        <v>3</v>
      </c>
      <c r="R16" s="30">
        <v>2</v>
      </c>
      <c r="S16" s="30">
        <v>4</v>
      </c>
      <c r="T16" s="30">
        <v>4</v>
      </c>
      <c r="U16" s="28">
        <f t="shared" si="0"/>
        <v>29</v>
      </c>
      <c r="V16" s="29">
        <f t="shared" si="1"/>
        <v>63</v>
      </c>
      <c r="W16" s="28">
        <f t="shared" si="2"/>
        <v>-9</v>
      </c>
      <c r="X16" s="83"/>
      <c r="Y16" s="86"/>
      <c r="Z16" s="87"/>
    </row>
    <row r="17" spans="1:26" ht="21" customHeight="1">
      <c r="A17" s="64" t="s">
        <v>30</v>
      </c>
      <c r="B17" s="37">
        <v>4</v>
      </c>
      <c r="C17" s="30">
        <v>4</v>
      </c>
      <c r="D17" s="30">
        <v>3</v>
      </c>
      <c r="E17" s="30">
        <v>4</v>
      </c>
      <c r="F17" s="30">
        <v>3</v>
      </c>
      <c r="G17" s="30">
        <v>4</v>
      </c>
      <c r="H17" s="30">
        <v>4</v>
      </c>
      <c r="I17" s="30">
        <v>4</v>
      </c>
      <c r="J17" s="30">
        <v>5</v>
      </c>
      <c r="K17" s="28">
        <v>35</v>
      </c>
      <c r="L17" s="30">
        <v>3</v>
      </c>
      <c r="M17" s="30">
        <v>4</v>
      </c>
      <c r="N17" s="30">
        <v>3</v>
      </c>
      <c r="O17" s="30">
        <v>4</v>
      </c>
      <c r="P17" s="30">
        <v>4</v>
      </c>
      <c r="Q17" s="30">
        <v>4</v>
      </c>
      <c r="R17" s="30">
        <v>3</v>
      </c>
      <c r="S17" s="30">
        <v>6</v>
      </c>
      <c r="T17" s="30">
        <v>5</v>
      </c>
      <c r="U17" s="28">
        <f>SUM(L17:T17)</f>
        <v>36</v>
      </c>
      <c r="V17" s="29">
        <f>K17+U17</f>
        <v>71</v>
      </c>
      <c r="W17" s="28">
        <f t="shared" si="2"/>
        <v>-1</v>
      </c>
      <c r="X17" s="83" t="s">
        <v>98</v>
      </c>
      <c r="Y17" s="86"/>
      <c r="Z17" s="87"/>
    </row>
    <row r="18" spans="1:26" ht="21" customHeight="1">
      <c r="A18" s="64" t="s">
        <v>31</v>
      </c>
      <c r="B18" s="37">
        <v>3</v>
      </c>
      <c r="C18" s="30">
        <v>4</v>
      </c>
      <c r="D18" s="30">
        <v>2</v>
      </c>
      <c r="E18" s="30">
        <v>4</v>
      </c>
      <c r="F18" s="30">
        <v>5</v>
      </c>
      <c r="G18" s="30">
        <v>4</v>
      </c>
      <c r="H18" s="30">
        <v>3</v>
      </c>
      <c r="I18" s="30">
        <v>3</v>
      </c>
      <c r="J18" s="30">
        <v>6</v>
      </c>
      <c r="K18" s="28">
        <v>34</v>
      </c>
      <c r="L18" s="30">
        <v>3</v>
      </c>
      <c r="M18" s="30">
        <v>4</v>
      </c>
      <c r="N18" s="30">
        <v>4</v>
      </c>
      <c r="O18" s="30">
        <v>3</v>
      </c>
      <c r="P18" s="30">
        <v>3</v>
      </c>
      <c r="Q18" s="30">
        <v>5</v>
      </c>
      <c r="R18" s="30">
        <v>3</v>
      </c>
      <c r="S18" s="30">
        <v>5</v>
      </c>
      <c r="T18" s="30">
        <v>4</v>
      </c>
      <c r="U18" s="28">
        <f>SUM(L18:T18)</f>
        <v>34</v>
      </c>
      <c r="V18" s="29">
        <f>K18+U18</f>
        <v>68</v>
      </c>
      <c r="W18" s="28">
        <f t="shared" si="2"/>
        <v>-4</v>
      </c>
      <c r="X18" s="83" t="s">
        <v>98</v>
      </c>
      <c r="Y18" s="86"/>
      <c r="Z18" s="87"/>
    </row>
    <row r="19" spans="1:26" ht="21" customHeight="1">
      <c r="A19" s="64" t="s">
        <v>32</v>
      </c>
      <c r="B19" s="37">
        <v>3</v>
      </c>
      <c r="C19" s="30">
        <v>5</v>
      </c>
      <c r="D19" s="30">
        <v>3</v>
      </c>
      <c r="E19" s="30">
        <v>3</v>
      </c>
      <c r="F19" s="30">
        <v>5</v>
      </c>
      <c r="G19" s="30">
        <v>5</v>
      </c>
      <c r="H19" s="30">
        <v>2</v>
      </c>
      <c r="I19" s="30">
        <v>4</v>
      </c>
      <c r="J19" s="30">
        <v>4</v>
      </c>
      <c r="K19" s="28">
        <v>34</v>
      </c>
      <c r="L19" s="30">
        <v>3</v>
      </c>
      <c r="M19" s="30">
        <v>4</v>
      </c>
      <c r="N19" s="30">
        <v>4</v>
      </c>
      <c r="O19" s="30">
        <v>4</v>
      </c>
      <c r="P19" s="30">
        <v>4</v>
      </c>
      <c r="Q19" s="30">
        <v>4</v>
      </c>
      <c r="R19" s="30">
        <v>3</v>
      </c>
      <c r="S19" s="30">
        <v>4</v>
      </c>
      <c r="T19" s="30">
        <v>4</v>
      </c>
      <c r="U19" s="28">
        <f>SUM(L19:T19)</f>
        <v>34</v>
      </c>
      <c r="V19" s="29">
        <f>K19+U19</f>
        <v>68</v>
      </c>
      <c r="W19" s="28">
        <f t="shared" si="2"/>
        <v>-4</v>
      </c>
      <c r="X19" s="83"/>
      <c r="Y19" s="86"/>
      <c r="Z19" s="87"/>
    </row>
    <row r="20" spans="1:26" ht="21" customHeight="1" thickBot="1">
      <c r="A20" s="65" t="s">
        <v>33</v>
      </c>
      <c r="B20" s="39">
        <v>5</v>
      </c>
      <c r="C20" s="32">
        <v>3</v>
      </c>
      <c r="D20" s="32">
        <v>3</v>
      </c>
      <c r="E20" s="32">
        <v>3</v>
      </c>
      <c r="F20" s="32">
        <v>4</v>
      </c>
      <c r="G20" s="32">
        <v>5</v>
      </c>
      <c r="H20" s="32">
        <v>3</v>
      </c>
      <c r="I20" s="32">
        <v>4</v>
      </c>
      <c r="J20" s="32">
        <v>3</v>
      </c>
      <c r="K20" s="33">
        <v>33</v>
      </c>
      <c r="L20" s="32">
        <v>3</v>
      </c>
      <c r="M20" s="32">
        <v>4</v>
      </c>
      <c r="N20" s="32">
        <v>3</v>
      </c>
      <c r="O20" s="32">
        <v>4</v>
      </c>
      <c r="P20" s="32">
        <v>4</v>
      </c>
      <c r="Q20" s="32">
        <v>4</v>
      </c>
      <c r="R20" s="32">
        <v>3</v>
      </c>
      <c r="S20" s="32">
        <v>5</v>
      </c>
      <c r="T20" s="32">
        <v>3</v>
      </c>
      <c r="U20" s="33">
        <f>SUM(L20:T20)</f>
        <v>33</v>
      </c>
      <c r="V20" s="34">
        <f>K20+U20</f>
        <v>66</v>
      </c>
      <c r="W20" s="33">
        <f t="shared" si="2"/>
        <v>-6</v>
      </c>
      <c r="X20" s="84"/>
      <c r="Y20" s="86"/>
      <c r="Z20" s="87"/>
    </row>
    <row r="21" spans="1:26" ht="21" customHeight="1" thickTop="1">
      <c r="A21" s="7" t="s">
        <v>10</v>
      </c>
      <c r="B21" s="54">
        <f aca="true" t="shared" si="3" ref="B21:T21">MIN(B6:B20)</f>
        <v>3</v>
      </c>
      <c r="C21" s="54">
        <f t="shared" si="3"/>
        <v>3</v>
      </c>
      <c r="D21" s="54">
        <f t="shared" si="3"/>
        <v>2</v>
      </c>
      <c r="E21" s="54">
        <f t="shared" si="3"/>
        <v>3</v>
      </c>
      <c r="F21" s="54">
        <f t="shared" si="3"/>
        <v>3</v>
      </c>
      <c r="G21" s="54">
        <f t="shared" si="3"/>
        <v>3</v>
      </c>
      <c r="H21" s="54">
        <f t="shared" si="3"/>
        <v>2</v>
      </c>
      <c r="I21" s="54">
        <f t="shared" si="3"/>
        <v>2</v>
      </c>
      <c r="J21" s="54">
        <f t="shared" si="3"/>
        <v>3</v>
      </c>
      <c r="K21" s="54"/>
      <c r="L21" s="54">
        <f t="shared" si="3"/>
        <v>2</v>
      </c>
      <c r="M21" s="54">
        <f t="shared" si="3"/>
        <v>4</v>
      </c>
      <c r="N21" s="54">
        <f t="shared" si="3"/>
        <v>3</v>
      </c>
      <c r="O21" s="54">
        <f t="shared" si="3"/>
        <v>3</v>
      </c>
      <c r="P21" s="54">
        <f t="shared" si="3"/>
        <v>3</v>
      </c>
      <c r="Q21" s="54">
        <f t="shared" si="3"/>
        <v>3</v>
      </c>
      <c r="R21" s="54">
        <f t="shared" si="3"/>
        <v>2</v>
      </c>
      <c r="S21" s="54">
        <f t="shared" si="3"/>
        <v>4</v>
      </c>
      <c r="T21" s="54">
        <f t="shared" si="3"/>
        <v>3</v>
      </c>
      <c r="U21" s="9"/>
      <c r="V21" s="9"/>
      <c r="W21" s="9"/>
      <c r="X21" s="9"/>
      <c r="Y21" s="9"/>
      <c r="Z21" s="9"/>
    </row>
    <row r="22" spans="1:26" ht="16.5" customHeight="1">
      <c r="A22" s="8" t="s">
        <v>11</v>
      </c>
      <c r="B22" s="55">
        <f>COUNTIF(B6:B20,B21)</f>
        <v>2</v>
      </c>
      <c r="C22" s="55">
        <f aca="true" t="shared" si="4" ref="C22:L22">COUNTIF(C6:C20,C21)</f>
        <v>2</v>
      </c>
      <c r="D22" s="55">
        <f t="shared" si="4"/>
        <v>4</v>
      </c>
      <c r="E22" s="55">
        <f t="shared" si="4"/>
        <v>4</v>
      </c>
      <c r="F22" s="55">
        <f t="shared" si="4"/>
        <v>1</v>
      </c>
      <c r="G22" s="55">
        <f t="shared" si="4"/>
        <v>1</v>
      </c>
      <c r="H22" s="55">
        <f t="shared" si="4"/>
        <v>2</v>
      </c>
      <c r="I22" s="55">
        <f t="shared" si="4"/>
        <v>1</v>
      </c>
      <c r="J22" s="55">
        <f t="shared" si="4"/>
        <v>2</v>
      </c>
      <c r="K22" s="55"/>
      <c r="L22" s="55">
        <f t="shared" si="4"/>
        <v>4</v>
      </c>
      <c r="M22" s="55">
        <f aca="true" t="shared" si="5" ref="M22:T22">COUNTIF(M6:M20,M21)</f>
        <v>14</v>
      </c>
      <c r="N22" s="55">
        <f t="shared" si="5"/>
        <v>5</v>
      </c>
      <c r="O22" s="55">
        <f t="shared" si="5"/>
        <v>1</v>
      </c>
      <c r="P22" s="55">
        <f t="shared" si="5"/>
        <v>4</v>
      </c>
      <c r="Q22" s="55">
        <f t="shared" si="5"/>
        <v>2</v>
      </c>
      <c r="R22" s="55">
        <f t="shared" si="5"/>
        <v>2</v>
      </c>
      <c r="S22" s="55">
        <f t="shared" si="5"/>
        <v>5</v>
      </c>
      <c r="T22" s="55">
        <f t="shared" si="5"/>
        <v>3</v>
      </c>
      <c r="U22" s="10"/>
      <c r="V22" s="10"/>
      <c r="W22" s="10"/>
      <c r="X22" s="10"/>
      <c r="Y22" s="10"/>
      <c r="Z22" s="10"/>
    </row>
    <row r="23" spans="2:21" ht="19.5" customHeight="1">
      <c r="B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7" t="s">
        <v>17</v>
      </c>
      <c r="P23" s="1"/>
      <c r="U23" s="26" t="s">
        <v>18</v>
      </c>
    </row>
    <row r="24" spans="1:22" ht="19.5" customHeight="1">
      <c r="A24" s="5" t="s">
        <v>34</v>
      </c>
      <c r="B24" s="11" t="s">
        <v>58</v>
      </c>
      <c r="C24" s="11"/>
      <c r="D24" s="11"/>
      <c r="E24" s="11"/>
      <c r="F24" s="11"/>
      <c r="G24" s="11"/>
      <c r="H24" s="11"/>
      <c r="I24" s="4"/>
      <c r="J24" s="4"/>
      <c r="K24" s="4"/>
      <c r="L24" s="4"/>
      <c r="M24" s="4"/>
      <c r="N24" s="26"/>
      <c r="O24" t="s">
        <v>69</v>
      </c>
      <c r="U24" t="s">
        <v>70</v>
      </c>
      <c r="V24" s="26"/>
    </row>
    <row r="25" spans="1:21" ht="19.5" customHeight="1">
      <c r="A25" s="5" t="s">
        <v>59</v>
      </c>
      <c r="B25" s="11" t="s">
        <v>60</v>
      </c>
      <c r="C25" s="11"/>
      <c r="D25" s="11"/>
      <c r="E25" s="11"/>
      <c r="F25" s="11"/>
      <c r="G25" s="11"/>
      <c r="H25" s="11"/>
      <c r="I25" s="4"/>
      <c r="J25" s="4"/>
      <c r="K25" s="4"/>
      <c r="L25" s="4"/>
      <c r="M25" s="4"/>
      <c r="O25" s="2" t="s">
        <v>71</v>
      </c>
      <c r="U25" t="s">
        <v>72</v>
      </c>
    </row>
    <row r="26" spans="1:21" ht="19.5" customHeight="1">
      <c r="A26" s="5" t="s">
        <v>61</v>
      </c>
      <c r="B26" s="11" t="s">
        <v>62</v>
      </c>
      <c r="C26" s="11"/>
      <c r="D26" s="11"/>
      <c r="E26" s="11"/>
      <c r="F26" s="11"/>
      <c r="G26" s="11"/>
      <c r="H26" s="11"/>
      <c r="O26" s="58" t="s">
        <v>73</v>
      </c>
      <c r="P26" s="6"/>
      <c r="Q26" s="6"/>
      <c r="R26" s="6"/>
      <c r="S26" s="6"/>
      <c r="T26" s="6"/>
      <c r="U26" t="s">
        <v>74</v>
      </c>
    </row>
    <row r="27" spans="1:26" ht="19.5" customHeight="1">
      <c r="A27" s="5" t="s">
        <v>63</v>
      </c>
      <c r="B27" s="11" t="s">
        <v>64</v>
      </c>
      <c r="C27" s="11"/>
      <c r="D27" s="11"/>
      <c r="E27" s="11"/>
      <c r="F27" s="11"/>
      <c r="G27" s="11"/>
      <c r="H27" s="11"/>
      <c r="O27" s="58" t="s">
        <v>75</v>
      </c>
      <c r="U27" t="s">
        <v>76</v>
      </c>
      <c r="W27" s="6"/>
      <c r="X27" s="6"/>
      <c r="Y27" s="6"/>
      <c r="Z27" s="6"/>
    </row>
    <row r="28" spans="1:15" ht="19.5" customHeight="1">
      <c r="A28" s="5" t="s">
        <v>65</v>
      </c>
      <c r="B28" s="11" t="s">
        <v>66</v>
      </c>
      <c r="C28" s="11"/>
      <c r="D28" s="11"/>
      <c r="E28" s="11"/>
      <c r="F28" s="11"/>
      <c r="G28" s="11"/>
      <c r="H28" s="11"/>
      <c r="O28" s="58" t="s">
        <v>77</v>
      </c>
    </row>
    <row r="29" spans="1:15" ht="19.5" customHeight="1">
      <c r="A29" s="5" t="s">
        <v>67</v>
      </c>
      <c r="B29" s="11" t="s">
        <v>68</v>
      </c>
      <c r="C29" s="11"/>
      <c r="D29" s="11"/>
      <c r="E29" s="11"/>
      <c r="F29" s="11"/>
      <c r="G29" s="11"/>
      <c r="H29" s="11"/>
      <c r="O29" s="58" t="s">
        <v>78</v>
      </c>
    </row>
  </sheetData>
  <mergeCells count="2">
    <mergeCell ref="B1:J1"/>
    <mergeCell ref="L1:T1"/>
  </mergeCells>
  <conditionalFormatting sqref="B22:J22 L22:T22 N24">
    <cfRule type="cellIs" priority="1" dxfId="0" operator="equal" stopIfTrue="1">
      <formula>1</formula>
    </cfRule>
  </conditionalFormatting>
  <conditionalFormatting sqref="B6:B20">
    <cfRule type="expression" priority="2" dxfId="1" stopIfTrue="1">
      <formula>$B$22&gt;1</formula>
    </cfRule>
    <cfRule type="expression" priority="3" dxfId="1" stopIfTrue="1">
      <formula>$B$22=0</formula>
    </cfRule>
    <cfRule type="cellIs" priority="4" dxfId="2" operator="equal" stopIfTrue="1">
      <formula>$B$21</formula>
    </cfRule>
  </conditionalFormatting>
  <conditionalFormatting sqref="C6:C20">
    <cfRule type="expression" priority="5" dxfId="1" stopIfTrue="1">
      <formula>$C$22&gt;1</formula>
    </cfRule>
    <cfRule type="expression" priority="6" dxfId="1" stopIfTrue="1">
      <formula>$C$22=0</formula>
    </cfRule>
    <cfRule type="cellIs" priority="7" dxfId="2" operator="equal" stopIfTrue="1">
      <formula>$C$21</formula>
    </cfRule>
  </conditionalFormatting>
  <conditionalFormatting sqref="D6:D20">
    <cfRule type="expression" priority="8" dxfId="1" stopIfTrue="1">
      <formula>$D$22&gt;1</formula>
    </cfRule>
    <cfRule type="expression" priority="9" dxfId="1" stopIfTrue="1">
      <formula>$D$22=0</formula>
    </cfRule>
    <cfRule type="cellIs" priority="10" dxfId="2" operator="equal" stopIfTrue="1">
      <formula>$D$21</formula>
    </cfRule>
  </conditionalFormatting>
  <conditionalFormatting sqref="E6:E20">
    <cfRule type="expression" priority="11" dxfId="1" stopIfTrue="1">
      <formula>$E$22&gt;1</formula>
    </cfRule>
    <cfRule type="expression" priority="12" dxfId="1" stopIfTrue="1">
      <formula>$E$22=0</formula>
    </cfRule>
    <cfRule type="cellIs" priority="13" dxfId="2" operator="equal" stopIfTrue="1">
      <formula>$E$21</formula>
    </cfRule>
  </conditionalFormatting>
  <conditionalFormatting sqref="F6:F20">
    <cfRule type="expression" priority="14" dxfId="1" stopIfTrue="1">
      <formula>$F$22&gt;1</formula>
    </cfRule>
    <cfRule type="expression" priority="15" dxfId="1" stopIfTrue="1">
      <formula>$F$22=0</formula>
    </cfRule>
    <cfRule type="cellIs" priority="16" dxfId="2" operator="equal" stopIfTrue="1">
      <formula>$F$21</formula>
    </cfRule>
  </conditionalFormatting>
  <conditionalFormatting sqref="G6:G20">
    <cfRule type="expression" priority="17" dxfId="1" stopIfTrue="1">
      <formula>$G$22&gt;1</formula>
    </cfRule>
    <cfRule type="expression" priority="18" dxfId="1" stopIfTrue="1">
      <formula>$G$22=0</formula>
    </cfRule>
    <cfRule type="cellIs" priority="19" dxfId="2" operator="equal" stopIfTrue="1">
      <formula>$G$21</formula>
    </cfRule>
  </conditionalFormatting>
  <conditionalFormatting sqref="H6:H20">
    <cfRule type="expression" priority="20" dxfId="1" stopIfTrue="1">
      <formula>$H$22&gt;1</formula>
    </cfRule>
    <cfRule type="expression" priority="21" dxfId="1" stopIfTrue="1">
      <formula>$H$22=0</formula>
    </cfRule>
    <cfRule type="cellIs" priority="22" dxfId="2" operator="equal" stopIfTrue="1">
      <formula>$H$21</formula>
    </cfRule>
  </conditionalFormatting>
  <conditionalFormatting sqref="I6:I20">
    <cfRule type="expression" priority="23" dxfId="1" stopIfTrue="1">
      <formula>$I$22&gt;1</formula>
    </cfRule>
    <cfRule type="expression" priority="24" dxfId="1" stopIfTrue="1">
      <formula>$I$22=0</formula>
    </cfRule>
    <cfRule type="cellIs" priority="25" dxfId="2" operator="equal" stopIfTrue="1">
      <formula>$I$21</formula>
    </cfRule>
  </conditionalFormatting>
  <conditionalFormatting sqref="J6:J20">
    <cfRule type="expression" priority="26" dxfId="1" stopIfTrue="1">
      <formula>$J$22&gt;1</formula>
    </cfRule>
    <cfRule type="expression" priority="27" dxfId="1" stopIfTrue="1">
      <formula>$J$22=0</formula>
    </cfRule>
    <cfRule type="cellIs" priority="28" dxfId="2" operator="equal" stopIfTrue="1">
      <formula>$J$21</formula>
    </cfRule>
  </conditionalFormatting>
  <conditionalFormatting sqref="L6:L20">
    <cfRule type="expression" priority="29" dxfId="1" stopIfTrue="1">
      <formula>$L$22&gt;1</formula>
    </cfRule>
    <cfRule type="expression" priority="30" dxfId="1" stopIfTrue="1">
      <formula>$L$22=0</formula>
    </cfRule>
    <cfRule type="cellIs" priority="31" dxfId="2" operator="equal" stopIfTrue="1">
      <formula>$L$21</formula>
    </cfRule>
  </conditionalFormatting>
  <conditionalFormatting sqref="M6:M20">
    <cfRule type="expression" priority="32" dxfId="1" stopIfTrue="1">
      <formula>$M$22&gt;1</formula>
    </cfRule>
    <cfRule type="expression" priority="33" dxfId="1" stopIfTrue="1">
      <formula>$M$22=0</formula>
    </cfRule>
    <cfRule type="cellIs" priority="34" dxfId="2" operator="equal" stopIfTrue="1">
      <formula>$M$21</formula>
    </cfRule>
  </conditionalFormatting>
  <conditionalFormatting sqref="N6:N20">
    <cfRule type="expression" priority="35" dxfId="1" stopIfTrue="1">
      <formula>$N$22&gt;1</formula>
    </cfRule>
    <cfRule type="expression" priority="36" dxfId="1" stopIfTrue="1">
      <formula>$N$22=0</formula>
    </cfRule>
    <cfRule type="cellIs" priority="37" dxfId="2" operator="equal" stopIfTrue="1">
      <formula>$N$21</formula>
    </cfRule>
  </conditionalFormatting>
  <conditionalFormatting sqref="O6:O20">
    <cfRule type="expression" priority="38" dxfId="1" stopIfTrue="1">
      <formula>$O$22&gt;1</formula>
    </cfRule>
    <cfRule type="expression" priority="39" dxfId="1" stopIfTrue="1">
      <formula>$O$22=0</formula>
    </cfRule>
    <cfRule type="cellIs" priority="40" dxfId="2" operator="equal" stopIfTrue="1">
      <formula>$O$21</formula>
    </cfRule>
  </conditionalFormatting>
  <conditionalFormatting sqref="P6:P20">
    <cfRule type="expression" priority="41" dxfId="1" stopIfTrue="1">
      <formula>$P$22&gt;1</formula>
    </cfRule>
    <cfRule type="expression" priority="42" dxfId="1" stopIfTrue="1">
      <formula>$P$22=0</formula>
    </cfRule>
    <cfRule type="cellIs" priority="43" dxfId="2" operator="equal" stopIfTrue="1">
      <formula>$P$21</formula>
    </cfRule>
  </conditionalFormatting>
  <conditionalFormatting sqref="Q6:Q20">
    <cfRule type="expression" priority="44" dxfId="1" stopIfTrue="1">
      <formula>$Q$22&gt;1</formula>
    </cfRule>
    <cfRule type="expression" priority="45" dxfId="1" stopIfTrue="1">
      <formula>$Q$22=0</formula>
    </cfRule>
    <cfRule type="cellIs" priority="46" dxfId="2" operator="equal" stopIfTrue="1">
      <formula>$Q$21</formula>
    </cfRule>
  </conditionalFormatting>
  <conditionalFormatting sqref="R6:R20">
    <cfRule type="expression" priority="47" dxfId="1" stopIfTrue="1">
      <formula>$R$22&gt;1</formula>
    </cfRule>
    <cfRule type="expression" priority="48" dxfId="1" stopIfTrue="1">
      <formula>$R$22=0</formula>
    </cfRule>
    <cfRule type="cellIs" priority="49" dxfId="2" operator="equal" stopIfTrue="1">
      <formula>$R$21</formula>
    </cfRule>
  </conditionalFormatting>
  <conditionalFormatting sqref="S6:S20">
    <cfRule type="expression" priority="50" dxfId="1" stopIfTrue="1">
      <formula>$S$22&gt;1</formula>
    </cfRule>
    <cfRule type="expression" priority="51" dxfId="1" stopIfTrue="1">
      <formula>$S$22=0</formula>
    </cfRule>
    <cfRule type="cellIs" priority="52" dxfId="2" operator="equal" stopIfTrue="1">
      <formula>$S$21</formula>
    </cfRule>
  </conditionalFormatting>
  <conditionalFormatting sqref="T6:T20">
    <cfRule type="expression" priority="53" dxfId="1" stopIfTrue="1">
      <formula>$T$22&gt;1</formula>
    </cfRule>
    <cfRule type="expression" priority="54" dxfId="1" stopIfTrue="1">
      <formula>$T$22=0</formula>
    </cfRule>
    <cfRule type="cellIs" priority="55" dxfId="2" operator="equal" stopIfTrue="1">
      <formula>$T$21</formula>
    </cfRule>
  </conditionalFormatting>
  <printOptions/>
  <pageMargins left="0.44" right="0.55" top="1.09" bottom="0.79" header="0.32" footer="0.26"/>
  <pageSetup fitToHeight="1" fitToWidth="1" horizontalDpi="300" verticalDpi="300" orientation="landscape" scale="79" r:id="rId2"/>
  <headerFooter alignWithMargins="0">
    <oddHeader>&amp;C&amp;"Kids,Regular"&amp;18 2001 Great Northern Yoot Shoot Leaderboard
&amp;"Arial,Regular"&amp;12Little Traverse Bay
Saturday October 6, 2001</oddHeader>
    <oddFooter>&amp;L&amp;F&amp;R&amp;D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75" zoomScaleNormal="75" workbookViewId="0" topLeftCell="A4">
      <selection activeCell="O32" sqref="O32"/>
    </sheetView>
  </sheetViews>
  <sheetFormatPr defaultColWidth="9.140625" defaultRowHeight="12.75"/>
  <cols>
    <col min="1" max="1" width="5.8515625" style="0" customWidth="1"/>
    <col min="2" max="2" width="30.421875" style="0" customWidth="1"/>
    <col min="3" max="6" width="10.140625" style="0" customWidth="1"/>
    <col min="7" max="7" width="10.28125" style="0" customWidth="1"/>
    <col min="8" max="8" width="10.140625" style="0" customWidth="1"/>
  </cols>
  <sheetData>
    <row r="1" spans="1:13" ht="30" customHeight="1" thickBot="1" thickTop="1">
      <c r="A1" s="72" t="s">
        <v>99</v>
      </c>
      <c r="B1" s="18" t="s">
        <v>0</v>
      </c>
      <c r="C1" s="19" t="s">
        <v>8</v>
      </c>
      <c r="D1" s="19" t="s">
        <v>6</v>
      </c>
      <c r="E1" s="19" t="s">
        <v>5</v>
      </c>
      <c r="F1" s="19" t="s">
        <v>9</v>
      </c>
      <c r="G1" s="19" t="s">
        <v>4</v>
      </c>
      <c r="H1" s="73" t="s">
        <v>100</v>
      </c>
      <c r="J1" s="53" t="s">
        <v>101</v>
      </c>
      <c r="M1" s="53" t="s">
        <v>102</v>
      </c>
    </row>
    <row r="2" spans="1:13" ht="30" customHeight="1" thickTop="1">
      <c r="A2" s="74" t="s">
        <v>103</v>
      </c>
      <c r="B2" s="70" t="s">
        <v>104</v>
      </c>
      <c r="C2" s="51">
        <v>0</v>
      </c>
      <c r="D2" s="51">
        <v>0</v>
      </c>
      <c r="E2" s="51">
        <v>64</v>
      </c>
      <c r="F2" s="51">
        <v>66</v>
      </c>
      <c r="G2" s="51">
        <v>130</v>
      </c>
      <c r="H2" s="75">
        <v>-14</v>
      </c>
      <c r="J2" t="s">
        <v>105</v>
      </c>
      <c r="M2" t="s">
        <v>106</v>
      </c>
    </row>
    <row r="3" spans="1:13" ht="20.25" customHeight="1">
      <c r="A3" s="76">
        <v>2</v>
      </c>
      <c r="B3" s="71" t="s">
        <v>107</v>
      </c>
      <c r="C3" s="30" t="s">
        <v>56</v>
      </c>
      <c r="D3" s="30">
        <v>0</v>
      </c>
      <c r="E3" s="30">
        <v>67</v>
      </c>
      <c r="F3" s="30">
        <v>63</v>
      </c>
      <c r="G3" s="30">
        <v>130</v>
      </c>
      <c r="H3" s="77">
        <v>-14</v>
      </c>
      <c r="J3" t="s">
        <v>108</v>
      </c>
      <c r="M3" t="s">
        <v>109</v>
      </c>
    </row>
    <row r="4" spans="1:13" ht="20.25" customHeight="1">
      <c r="A4" s="76">
        <v>3</v>
      </c>
      <c r="B4" s="71" t="s">
        <v>110</v>
      </c>
      <c r="C4" s="30" t="s">
        <v>56</v>
      </c>
      <c r="D4" s="30">
        <v>0</v>
      </c>
      <c r="E4" s="30">
        <v>65</v>
      </c>
      <c r="F4" s="30">
        <v>68</v>
      </c>
      <c r="G4" s="30">
        <v>133</v>
      </c>
      <c r="H4" s="77">
        <v>-11</v>
      </c>
      <c r="J4" t="s">
        <v>111</v>
      </c>
      <c r="M4" t="s">
        <v>112</v>
      </c>
    </row>
    <row r="5" spans="1:13" ht="20.25" customHeight="1">
      <c r="A5" s="76">
        <v>3</v>
      </c>
      <c r="B5" s="71" t="s">
        <v>113</v>
      </c>
      <c r="C5" s="30" t="s">
        <v>57</v>
      </c>
      <c r="D5" s="30" t="s">
        <v>98</v>
      </c>
      <c r="E5" s="30">
        <v>65</v>
      </c>
      <c r="F5" s="30">
        <v>68</v>
      </c>
      <c r="G5" s="30">
        <v>133</v>
      </c>
      <c r="H5" s="77">
        <v>-11</v>
      </c>
      <c r="J5" t="s">
        <v>114</v>
      </c>
      <c r="M5" t="s">
        <v>115</v>
      </c>
    </row>
    <row r="6" spans="1:13" ht="20.25" customHeight="1">
      <c r="A6" s="76">
        <v>5</v>
      </c>
      <c r="B6" s="71" t="s">
        <v>116</v>
      </c>
      <c r="C6" s="30">
        <v>0</v>
      </c>
      <c r="D6" s="30" t="s">
        <v>98</v>
      </c>
      <c r="E6" s="30">
        <v>67</v>
      </c>
      <c r="F6" s="30">
        <v>71</v>
      </c>
      <c r="G6" s="30">
        <v>138</v>
      </c>
      <c r="H6" s="77">
        <v>-6</v>
      </c>
      <c r="J6" t="s">
        <v>117</v>
      </c>
      <c r="M6" t="s">
        <v>118</v>
      </c>
    </row>
    <row r="7" spans="1:13" ht="20.25" customHeight="1">
      <c r="A7" s="76">
        <v>6</v>
      </c>
      <c r="B7" s="71" t="s">
        <v>119</v>
      </c>
      <c r="C7" s="30" t="s">
        <v>56</v>
      </c>
      <c r="D7" s="30">
        <v>0</v>
      </c>
      <c r="E7" s="30">
        <v>72</v>
      </c>
      <c r="F7" s="30">
        <v>67</v>
      </c>
      <c r="G7" s="30">
        <v>139</v>
      </c>
      <c r="H7" s="77">
        <v>-5</v>
      </c>
      <c r="J7" t="s">
        <v>120</v>
      </c>
      <c r="M7" t="s">
        <v>121</v>
      </c>
    </row>
    <row r="8" spans="1:13" ht="20.25" customHeight="1">
      <c r="A8" s="76">
        <v>7</v>
      </c>
      <c r="B8" s="71" t="s">
        <v>122</v>
      </c>
      <c r="C8" s="30">
        <v>0</v>
      </c>
      <c r="D8" s="30">
        <v>0</v>
      </c>
      <c r="E8" s="30">
        <v>70</v>
      </c>
      <c r="F8" s="30">
        <v>70</v>
      </c>
      <c r="G8" s="30">
        <v>140</v>
      </c>
      <c r="H8" s="77">
        <v>-4</v>
      </c>
      <c r="J8" s="60" t="s">
        <v>123</v>
      </c>
      <c r="M8" t="s">
        <v>124</v>
      </c>
    </row>
    <row r="9" spans="1:13" ht="20.25" customHeight="1">
      <c r="A9" s="76">
        <v>8</v>
      </c>
      <c r="B9" s="71" t="s">
        <v>125</v>
      </c>
      <c r="C9" s="30">
        <v>0</v>
      </c>
      <c r="D9" s="31" t="s">
        <v>98</v>
      </c>
      <c r="E9" s="30">
        <v>74</v>
      </c>
      <c r="F9" s="30">
        <v>69</v>
      </c>
      <c r="G9" s="30">
        <v>143</v>
      </c>
      <c r="H9" s="77">
        <v>-1</v>
      </c>
      <c r="M9" t="s">
        <v>126</v>
      </c>
    </row>
    <row r="10" spans="1:13" ht="21" customHeight="1">
      <c r="A10" s="76">
        <v>9</v>
      </c>
      <c r="B10" s="71" t="s">
        <v>127</v>
      </c>
      <c r="C10" s="30">
        <v>0</v>
      </c>
      <c r="D10" s="30">
        <v>0</v>
      </c>
      <c r="E10" s="30">
        <v>73</v>
      </c>
      <c r="F10" s="30">
        <v>71</v>
      </c>
      <c r="G10" s="30">
        <v>144</v>
      </c>
      <c r="H10" s="77">
        <v>0</v>
      </c>
      <c r="M10" t="s">
        <v>128</v>
      </c>
    </row>
    <row r="11" spans="1:13" ht="21" customHeight="1">
      <c r="A11" s="76">
        <v>10</v>
      </c>
      <c r="B11" s="71" t="s">
        <v>129</v>
      </c>
      <c r="C11" s="30" t="s">
        <v>56</v>
      </c>
      <c r="D11" s="30">
        <v>0</v>
      </c>
      <c r="E11" s="30">
        <v>71</v>
      </c>
      <c r="F11" s="30">
        <v>74</v>
      </c>
      <c r="G11" s="30">
        <v>145</v>
      </c>
      <c r="H11" s="77">
        <v>1</v>
      </c>
      <c r="M11" t="s">
        <v>130</v>
      </c>
    </row>
    <row r="12" spans="1:13" ht="21" customHeight="1">
      <c r="A12" s="76">
        <v>11</v>
      </c>
      <c r="B12" s="71" t="s">
        <v>131</v>
      </c>
      <c r="C12" s="30">
        <v>0</v>
      </c>
      <c r="D12" s="30">
        <v>0</v>
      </c>
      <c r="E12" s="30">
        <v>76</v>
      </c>
      <c r="F12" s="30">
        <v>70</v>
      </c>
      <c r="G12" s="30">
        <v>146</v>
      </c>
      <c r="H12" s="77">
        <v>2</v>
      </c>
      <c r="M12" t="s">
        <v>132</v>
      </c>
    </row>
    <row r="13" spans="1:13" ht="21" customHeight="1">
      <c r="A13" s="76">
        <v>12</v>
      </c>
      <c r="B13" s="71" t="s">
        <v>133</v>
      </c>
      <c r="C13" s="30">
        <v>0</v>
      </c>
      <c r="D13" s="30" t="s">
        <v>98</v>
      </c>
      <c r="E13" s="30">
        <v>71</v>
      </c>
      <c r="F13" s="30">
        <v>76</v>
      </c>
      <c r="G13" s="30">
        <v>147</v>
      </c>
      <c r="H13" s="77">
        <v>3</v>
      </c>
      <c r="M13" t="s">
        <v>134</v>
      </c>
    </row>
    <row r="14" spans="1:13" ht="20.25" customHeight="1">
      <c r="A14" s="76">
        <v>13</v>
      </c>
      <c r="B14" s="71" t="s">
        <v>135</v>
      </c>
      <c r="C14" s="30">
        <v>0</v>
      </c>
      <c r="D14" s="30">
        <v>0</v>
      </c>
      <c r="E14" s="30">
        <v>78</v>
      </c>
      <c r="F14" s="30">
        <v>78</v>
      </c>
      <c r="G14" s="30">
        <v>156</v>
      </c>
      <c r="H14" s="77">
        <v>12</v>
      </c>
      <c r="M14" t="s">
        <v>136</v>
      </c>
    </row>
    <row r="15" spans="1:13" ht="20.25" customHeight="1">
      <c r="A15" s="76">
        <v>13</v>
      </c>
      <c r="B15" s="71" t="s">
        <v>137</v>
      </c>
      <c r="C15" s="30">
        <v>0</v>
      </c>
      <c r="D15" s="30">
        <v>0</v>
      </c>
      <c r="E15" s="30">
        <v>75</v>
      </c>
      <c r="F15" s="30">
        <v>81</v>
      </c>
      <c r="G15" s="30">
        <v>156</v>
      </c>
      <c r="H15" s="77">
        <v>12</v>
      </c>
      <c r="M15" t="s">
        <v>138</v>
      </c>
    </row>
    <row r="16" spans="1:13" ht="20.25" customHeight="1" thickBot="1">
      <c r="A16" s="78">
        <v>15</v>
      </c>
      <c r="B16" s="79" t="s">
        <v>139</v>
      </c>
      <c r="C16" s="32">
        <v>0</v>
      </c>
      <c r="D16" s="32">
        <v>0</v>
      </c>
      <c r="E16" s="32">
        <v>76</v>
      </c>
      <c r="F16" s="32">
        <v>0</v>
      </c>
      <c r="G16" s="32">
        <v>76</v>
      </c>
      <c r="H16" s="80" t="s">
        <v>140</v>
      </c>
      <c r="M16" s="60" t="s">
        <v>141</v>
      </c>
    </row>
    <row r="17" ht="20.25" customHeight="1" thickTop="1">
      <c r="A17" t="s">
        <v>142</v>
      </c>
    </row>
    <row r="18" ht="20.25" customHeight="1"/>
    <row r="19" spans="1:9" ht="21" customHeight="1">
      <c r="A19" s="59" t="s">
        <v>79</v>
      </c>
      <c r="D19" s="53" t="s">
        <v>80</v>
      </c>
      <c r="I19" s="53" t="s">
        <v>81</v>
      </c>
    </row>
    <row r="20" spans="1:11" ht="16.5" customHeight="1">
      <c r="A20" s="52" t="s">
        <v>82</v>
      </c>
      <c r="C20" s="1"/>
      <c r="D20" s="52" t="s">
        <v>83</v>
      </c>
      <c r="I20" t="s">
        <v>84</v>
      </c>
      <c r="J20" s="1"/>
      <c r="K20" s="1"/>
    </row>
    <row r="21" spans="1:11" ht="19.5" customHeight="1">
      <c r="A21" s="52" t="s">
        <v>85</v>
      </c>
      <c r="C21" s="1"/>
      <c r="D21" s="52" t="s">
        <v>86</v>
      </c>
      <c r="I21" t="s">
        <v>87</v>
      </c>
      <c r="J21" s="1"/>
      <c r="K21" s="1"/>
    </row>
    <row r="22" spans="1:11" ht="19.5" customHeight="1">
      <c r="A22" s="52" t="s">
        <v>88</v>
      </c>
      <c r="C22" s="1"/>
      <c r="D22" s="52" t="s">
        <v>89</v>
      </c>
      <c r="I22" t="s">
        <v>90</v>
      </c>
      <c r="J22" s="1"/>
      <c r="K22" s="1"/>
    </row>
    <row r="23" spans="1:11" ht="19.5" customHeight="1">
      <c r="A23" s="52" t="s">
        <v>91</v>
      </c>
      <c r="C23" s="1"/>
      <c r="D23" s="52" t="s">
        <v>92</v>
      </c>
      <c r="I23" t="s">
        <v>93</v>
      </c>
      <c r="J23" s="1"/>
      <c r="K23" s="1"/>
    </row>
    <row r="24" spans="1:11" ht="19.5" customHeight="1">
      <c r="A24" s="52" t="s">
        <v>94</v>
      </c>
      <c r="C24" s="1"/>
      <c r="D24" s="52" t="s">
        <v>95</v>
      </c>
      <c r="J24" s="1"/>
      <c r="K24" s="1"/>
    </row>
    <row r="25" spans="1:11" ht="19.5" customHeight="1">
      <c r="A25" s="52" t="s">
        <v>96</v>
      </c>
      <c r="C25" s="1"/>
      <c r="D25" s="52" t="s">
        <v>97</v>
      </c>
      <c r="J25" s="1"/>
      <c r="K25" s="1"/>
    </row>
    <row r="26" ht="19.5" customHeight="1"/>
    <row r="27" ht="19.5" customHeight="1"/>
    <row r="28" ht="12.75">
      <c r="A28" s="60" t="s">
        <v>143</v>
      </c>
    </row>
    <row r="29" ht="12.75">
      <c r="A29" t="s">
        <v>144</v>
      </c>
    </row>
  </sheetData>
  <printOptions/>
  <pageMargins left="0.44" right="0.55" top="1.09" bottom="0.79" header="0.32" footer="0.26"/>
  <pageSetup horizontalDpi="300" verticalDpi="300" orientation="landscape" scale="80" r:id="rId2"/>
  <headerFooter alignWithMargins="0">
    <oddHeader>&amp;C&amp;"Kids,Regular"&amp;18 2000 Great Northern Yoot Shoot Leaderboard
&amp;12 2001 Champions</oddHeader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FEC INC</dc:creator>
  <cp:keywords/>
  <dc:description/>
  <cp:lastModifiedBy>FEC Inc.</cp:lastModifiedBy>
  <cp:lastPrinted>2001-10-08T19:34:49Z</cp:lastPrinted>
  <dcterms:created xsi:type="dcterms:W3CDTF">1999-09-13T23:52:03Z</dcterms:created>
  <dcterms:modified xsi:type="dcterms:W3CDTF">2001-10-09T11:48:48Z</dcterms:modified>
  <cp:category/>
  <cp:version/>
  <cp:contentType/>
  <cp:contentStatus/>
</cp:coreProperties>
</file>